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2693946eb2e92ce/Desktop/"/>
    </mc:Choice>
  </mc:AlternateContent>
  <xr:revisionPtr revIDLastSave="4" documentId="13_ncr:1_{12125765-6EA9-40BB-82FC-5862D9740F65}" xr6:coauthVersionLast="47" xr6:coauthVersionMax="47" xr10:uidLastSave="{96364FC8-8833-4B0F-B660-189A4C9E8336}"/>
  <bookViews>
    <workbookView xWindow="-108" yWindow="-108" windowWidth="23256" windowHeight="12456" xr2:uid="{2AA9D478-92C1-4578-A497-1BB0B888B553}"/>
  </bookViews>
  <sheets>
    <sheet name="Výsledky 5 km 2026" sheetId="70" r:id="rId1"/>
    <sheet name="Kategórie 2026" sheetId="81" r:id="rId2"/>
    <sheet name="Dievčatá 2026" sheetId="71" r:id="rId3"/>
    <sheet name="Chlapci 2026" sheetId="72" r:id="rId4"/>
  </sheets>
  <calcPr calcId="191029"/>
</workbook>
</file>

<file path=xl/calcChain.xml><?xml version="1.0" encoding="utf-8"?>
<calcChain xmlns="http://schemas.openxmlformats.org/spreadsheetml/2006/main">
  <c r="H16" i="72" l="1"/>
  <c r="I62" i="81"/>
  <c r="I67" i="81"/>
  <c r="I54" i="81"/>
  <c r="I61" i="81"/>
  <c r="I60" i="81"/>
  <c r="I53" i="81"/>
  <c r="I47" i="81"/>
  <c r="I27" i="81"/>
  <c r="I19" i="81"/>
  <c r="I46" i="81"/>
  <c r="I41" i="81"/>
  <c r="I18" i="81"/>
  <c r="I40" i="81"/>
  <c r="I34" i="81"/>
  <c r="I52" i="81"/>
  <c r="I59" i="81"/>
  <c r="I39" i="81"/>
  <c r="I33" i="81"/>
  <c r="I51" i="81"/>
  <c r="I66" i="81"/>
  <c r="I26" i="81"/>
  <c r="I50" i="81"/>
  <c r="I38" i="81"/>
  <c r="I25" i="81"/>
  <c r="I76" i="81"/>
  <c r="I24" i="81"/>
  <c r="I17" i="81"/>
  <c r="I65" i="81"/>
  <c r="I16" i="81"/>
  <c r="I75" i="81"/>
  <c r="I74" i="81"/>
  <c r="I57" i="81"/>
  <c r="I64" i="81"/>
  <c r="I15" i="81"/>
  <c r="I73" i="81"/>
  <c r="I49" i="81"/>
  <c r="I32" i="81"/>
  <c r="I23" i="81"/>
  <c r="I31" i="81"/>
  <c r="I56" i="81"/>
  <c r="I72" i="81"/>
  <c r="I14" i="81"/>
  <c r="I13" i="81"/>
  <c r="I45" i="81"/>
  <c r="I71" i="81"/>
  <c r="I30" i="81"/>
  <c r="I44" i="81"/>
  <c r="I12" i="81"/>
  <c r="I11" i="81"/>
  <c r="I70" i="81"/>
  <c r="I69" i="81"/>
  <c r="I10" i="81"/>
  <c r="I9" i="81"/>
  <c r="I8" i="81"/>
  <c r="I22" i="81"/>
  <c r="I29" i="81"/>
  <c r="I21" i="81"/>
  <c r="H24" i="71"/>
  <c r="H16" i="71"/>
  <c r="H18" i="71"/>
  <c r="H17" i="71"/>
  <c r="H21" i="71"/>
  <c r="H27" i="72"/>
  <c r="H26" i="72"/>
  <c r="H19" i="72"/>
  <c r="H22" i="72"/>
  <c r="H20" i="72"/>
  <c r="H23" i="72"/>
  <c r="H21" i="72"/>
  <c r="H10" i="72"/>
  <c r="H9" i="72"/>
  <c r="H8" i="72"/>
  <c r="H14" i="72"/>
  <c r="H15" i="72"/>
  <c r="H12" i="72"/>
  <c r="H13" i="72"/>
  <c r="H11" i="72"/>
  <c r="H33" i="71"/>
  <c r="H20" i="71"/>
  <c r="H25" i="71"/>
  <c r="H27" i="71"/>
  <c r="H23" i="71"/>
  <c r="H34" i="71"/>
  <c r="H31" i="71"/>
  <c r="H32" i="71"/>
  <c r="H28" i="71"/>
  <c r="H19" i="71"/>
  <c r="H14" i="71"/>
  <c r="H22" i="71"/>
  <c r="H15" i="71"/>
  <c r="H26" i="71"/>
  <c r="H9" i="71"/>
  <c r="H11" i="71"/>
  <c r="H10" i="71"/>
  <c r="H8" i="71"/>
  <c r="I51" i="70"/>
  <c r="I24" i="70"/>
  <c r="I12" i="70"/>
  <c r="I26" i="70"/>
  <c r="I37" i="70"/>
  <c r="I22" i="70"/>
  <c r="I15" i="70"/>
  <c r="I39" i="70"/>
  <c r="I35" i="70"/>
  <c r="I19" i="70"/>
  <c r="I62" i="70"/>
  <c r="I30" i="70"/>
  <c r="I65" i="70"/>
  <c r="I31" i="70"/>
  <c r="I25" i="70"/>
  <c r="I29" i="70"/>
  <c r="I14" i="70"/>
  <c r="I61" i="70"/>
  <c r="I47" i="70"/>
  <c r="I23" i="70"/>
  <c r="I41" i="70"/>
  <c r="I48" i="70"/>
  <c r="I8" i="70"/>
  <c r="I42" i="70"/>
  <c r="I17" i="70"/>
  <c r="I28" i="70"/>
  <c r="I50" i="70"/>
  <c r="I34" i="70"/>
  <c r="I64" i="70"/>
  <c r="I49" i="70"/>
  <c r="I63" i="70"/>
  <c r="I54" i="70"/>
  <c r="I7" i="70"/>
  <c r="I55" i="70"/>
  <c r="I9" i="70"/>
  <c r="I59" i="70"/>
  <c r="I57" i="70"/>
  <c r="I45" i="70"/>
  <c r="I10" i="70"/>
  <c r="I66" i="70"/>
  <c r="I21" i="70"/>
  <c r="I11" i="70"/>
  <c r="I38" i="70"/>
  <c r="I13" i="70"/>
  <c r="I36" i="70"/>
  <c r="I43" i="70"/>
  <c r="I20" i="70"/>
  <c r="I32" i="70"/>
  <c r="I18" i="70"/>
  <c r="I52" i="70"/>
  <c r="I53" i="70"/>
  <c r="I58" i="70"/>
  <c r="I56" i="70"/>
  <c r="I46" i="70"/>
  <c r="I60" i="70"/>
  <c r="I44" i="70"/>
  <c r="I16" i="70"/>
  <c r="J29" i="81" l="1"/>
  <c r="J56" i="81"/>
  <c r="J52" i="81"/>
  <c r="J8" i="81"/>
  <c r="J75" i="81"/>
  <c r="J53" i="81"/>
  <c r="J32" i="81"/>
  <c r="J40" i="81"/>
  <c r="J45" i="81"/>
  <c r="J17" i="81"/>
  <c r="J51" i="81"/>
  <c r="J41" i="81"/>
  <c r="J54" i="81"/>
  <c r="J12" i="81"/>
  <c r="J38" i="81"/>
  <c r="J30" i="81"/>
  <c r="J50" i="81"/>
  <c r="J9" i="81"/>
  <c r="J26" i="81"/>
  <c r="J10" i="81"/>
  <c r="J70" i="81"/>
  <c r="J14" i="81"/>
  <c r="J15" i="81"/>
  <c r="J24" i="81"/>
  <c r="J33" i="81"/>
  <c r="J46" i="81"/>
  <c r="J67" i="81"/>
  <c r="J74" i="81"/>
  <c r="J47" i="81"/>
  <c r="J23" i="81"/>
  <c r="J34" i="81"/>
  <c r="J71" i="81"/>
  <c r="J16" i="81"/>
  <c r="J60" i="81"/>
  <c r="J49" i="81"/>
  <c r="J42" i="81"/>
  <c r="J11" i="81"/>
  <c r="J72" i="81"/>
  <c r="J64" i="81"/>
  <c r="J76" i="81"/>
  <c r="J39" i="81"/>
  <c r="J19" i="81"/>
  <c r="J62" i="81"/>
  <c r="J59" i="81"/>
  <c r="J27" i="81"/>
  <c r="J58" i="81"/>
  <c r="J21" i="81"/>
  <c r="J37" i="81"/>
  <c r="J73" i="81"/>
  <c r="J25" i="81"/>
  <c r="J18" i="81"/>
  <c r="J36" i="81"/>
  <c r="J66" i="81"/>
  <c r="J61" i="81"/>
  <c r="J22" i="81"/>
  <c r="J69" i="81"/>
  <c r="J44" i="81"/>
  <c r="J13" i="81"/>
  <c r="J31" i="81"/>
  <c r="J57" i="81"/>
  <c r="J65" i="81"/>
  <c r="J67" i="70"/>
  <c r="J39" i="70"/>
  <c r="J51" i="70"/>
  <c r="J30" i="70"/>
  <c r="J26" i="70"/>
  <c r="J37" i="70"/>
  <c r="J29" i="70"/>
  <c r="J24" i="70"/>
  <c r="J35" i="70"/>
  <c r="J12" i="70"/>
  <c r="J62" i="70"/>
  <c r="J15" i="70"/>
  <c r="J31" i="70"/>
  <c r="J19" i="70"/>
  <c r="J22" i="70"/>
  <c r="J65" i="70"/>
  <c r="J25" i="70"/>
  <c r="J14" i="70"/>
  <c r="J54" i="70"/>
  <c r="J47" i="70"/>
  <c r="J56" i="70"/>
  <c r="J43" i="70"/>
  <c r="J42" i="70"/>
  <c r="J61" i="70"/>
  <c r="J16" i="70"/>
  <c r="J58" i="70"/>
  <c r="J36" i="70"/>
  <c r="J45" i="70"/>
  <c r="J49" i="70"/>
  <c r="J8" i="70"/>
  <c r="J13" i="70"/>
  <c r="J57" i="70"/>
  <c r="J64" i="70"/>
  <c r="J33" i="70"/>
  <c r="J27" i="70"/>
  <c r="J40" i="70"/>
  <c r="J60" i="70"/>
  <c r="J52" i="70"/>
  <c r="J11" i="70"/>
  <c r="J9" i="70"/>
  <c r="J34" i="70"/>
  <c r="J48" i="70"/>
  <c r="J17" i="70"/>
  <c r="J44" i="70"/>
  <c r="J63" i="70"/>
  <c r="J46" i="70"/>
  <c r="J18" i="70"/>
  <c r="J21" i="70"/>
  <c r="J55" i="70"/>
  <c r="J50" i="70"/>
  <c r="J41" i="70"/>
  <c r="J32" i="70"/>
  <c r="J66" i="70"/>
  <c r="J7" i="70"/>
  <c r="J28" i="70"/>
  <c r="J23" i="70"/>
  <c r="J59" i="70"/>
  <c r="J10" i="70"/>
  <c r="J53" i="70"/>
  <c r="J38" i="70"/>
  <c r="J20" i="70"/>
</calcChain>
</file>

<file path=xl/sharedStrings.xml><?xml version="1.0" encoding="utf-8"?>
<sst xmlns="http://schemas.openxmlformats.org/spreadsheetml/2006/main" count="1006" uniqueCount="277">
  <si>
    <t>Meno</t>
  </si>
  <si>
    <t>Oddiel</t>
  </si>
  <si>
    <t>Čas</t>
  </si>
  <si>
    <t>KAT</t>
  </si>
  <si>
    <t>Por.čís.</t>
  </si>
  <si>
    <t>Por. v kat.</t>
  </si>
  <si>
    <t>Rok nar.</t>
  </si>
  <si>
    <t>Štart. čís.</t>
  </si>
  <si>
    <t>Priezvisko</t>
  </si>
  <si>
    <t>štát</t>
  </si>
  <si>
    <t>SVK</t>
  </si>
  <si>
    <t>.</t>
  </si>
  <si>
    <t>Výsledky spracovala: Bucová Anna</t>
  </si>
  <si>
    <t>Št.č.</t>
  </si>
  <si>
    <t>F</t>
  </si>
  <si>
    <t>Košice</t>
  </si>
  <si>
    <t>M</t>
  </si>
  <si>
    <t>Martin</t>
  </si>
  <si>
    <t>Erik</t>
  </si>
  <si>
    <t>Michal</t>
  </si>
  <si>
    <t>Peter</t>
  </si>
  <si>
    <t>Štefan</t>
  </si>
  <si>
    <t>Daniel</t>
  </si>
  <si>
    <t>Ján</t>
  </si>
  <si>
    <t>Marek</t>
  </si>
  <si>
    <t>Alena</t>
  </si>
  <si>
    <t>dátuM</t>
  </si>
  <si>
    <t>M/F</t>
  </si>
  <si>
    <t>Active life team Košice</t>
  </si>
  <si>
    <t>Matúš</t>
  </si>
  <si>
    <t>Samuel</t>
  </si>
  <si>
    <t>Jozef</t>
  </si>
  <si>
    <t>1992</t>
  </si>
  <si>
    <t>1979</t>
  </si>
  <si>
    <t>1977</t>
  </si>
  <si>
    <t>1981</t>
  </si>
  <si>
    <t>1949</t>
  </si>
  <si>
    <t>2005</t>
  </si>
  <si>
    <t>1973</t>
  </si>
  <si>
    <t>BKO Vyšná Myšľa</t>
  </si>
  <si>
    <t>MARAS team</t>
  </si>
  <si>
    <t>Ivana</t>
  </si>
  <si>
    <t>Hlavný rozhodca: Buc Peter peter.buc59@gmail.com 0905 299 189</t>
  </si>
  <si>
    <t>1972</t>
  </si>
  <si>
    <t>1987</t>
  </si>
  <si>
    <t>ONOFREJ</t>
  </si>
  <si>
    <t>ŠVEC</t>
  </si>
  <si>
    <t>rok</t>
  </si>
  <si>
    <t>Por.č.</t>
  </si>
  <si>
    <t>Ema</t>
  </si>
  <si>
    <t>Natália</t>
  </si>
  <si>
    <t>2015</t>
  </si>
  <si>
    <t>Anna</t>
  </si>
  <si>
    <t>DNS</t>
  </si>
  <si>
    <t>Oliver</t>
  </si>
  <si>
    <t>Dávid</t>
  </si>
  <si>
    <t>1974</t>
  </si>
  <si>
    <t>ŠTULLER</t>
  </si>
  <si>
    <t>1999</t>
  </si>
  <si>
    <t>STAHOVEC</t>
  </si>
  <si>
    <t>Hrabkov-Nižná Hutka</t>
  </si>
  <si>
    <t>1969</t>
  </si>
  <si>
    <t>Andrea</t>
  </si>
  <si>
    <t>MARIŇÁKOVÁ</t>
  </si>
  <si>
    <t>Erika</t>
  </si>
  <si>
    <t>SKÁLOVÁ</t>
  </si>
  <si>
    <t>Marcela</t>
  </si>
  <si>
    <t>Vyšný Čaj</t>
  </si>
  <si>
    <t>Nižná Hutka</t>
  </si>
  <si>
    <t>BRECKO</t>
  </si>
  <si>
    <t>1978</t>
  </si>
  <si>
    <t>Beh za chudobných</t>
  </si>
  <si>
    <t>GÉCI</t>
  </si>
  <si>
    <t>GÉCIOVÁ</t>
  </si>
  <si>
    <t>Ráchel</t>
  </si>
  <si>
    <t>Zuzana</t>
  </si>
  <si>
    <t>HORŇAK</t>
  </si>
  <si>
    <t>1976</t>
  </si>
  <si>
    <t>2010</t>
  </si>
  <si>
    <t>KOCAN</t>
  </si>
  <si>
    <t>1970</t>
  </si>
  <si>
    <t>KOŠČO</t>
  </si>
  <si>
    <t>Vyšné Opátske running team</t>
  </si>
  <si>
    <t>KOŠČOVÁ</t>
  </si>
  <si>
    <t>2011</t>
  </si>
  <si>
    <t>KRUTÁK</t>
  </si>
  <si>
    <t>KYSELOVÁ</t>
  </si>
  <si>
    <t>Michaela</t>
  </si>
  <si>
    <t>Triatlonový klub Košice</t>
  </si>
  <si>
    <t>Renáta</t>
  </si>
  <si>
    <t>MAKO</t>
  </si>
  <si>
    <t>Dominik</t>
  </si>
  <si>
    <t>TeamKechnec</t>
  </si>
  <si>
    <t>1998</t>
  </si>
  <si>
    <t>MARHEFKOVÁ</t>
  </si>
  <si>
    <t>OLEJÁROVÁ</t>
  </si>
  <si>
    <t>Radka</t>
  </si>
  <si>
    <t>PAHULYOVÁ</t>
  </si>
  <si>
    <t>PÁLFI</t>
  </si>
  <si>
    <t>1982</t>
  </si>
  <si>
    <t>2009</t>
  </si>
  <si>
    <t>POTEMRI</t>
  </si>
  <si>
    <t>REVESOVÁ</t>
  </si>
  <si>
    <t>ROPEK</t>
  </si>
  <si>
    <t>Branislav</t>
  </si>
  <si>
    <t>Judita</t>
  </si>
  <si>
    <t>1990</t>
  </si>
  <si>
    <t>ŠVECOVÁ</t>
  </si>
  <si>
    <t>VASILENKO</t>
  </si>
  <si>
    <t>VOJTEKOVÁ</t>
  </si>
  <si>
    <t>Dana</t>
  </si>
  <si>
    <t>ZATROCH</t>
  </si>
  <si>
    <t>5 km</t>
  </si>
  <si>
    <t xml:space="preserve">  Výsledková listina HUTČANSKA 5-KA"</t>
  </si>
  <si>
    <t>SANISLOVÁ</t>
  </si>
  <si>
    <t xml:space="preserve">  Výsledková listina HUTČANSKA - 5 ka</t>
  </si>
  <si>
    <t>DETI</t>
  </si>
  <si>
    <t>DUNČKO</t>
  </si>
  <si>
    <t>Geča</t>
  </si>
  <si>
    <t>MIŠEKOVÁ</t>
  </si>
  <si>
    <t>Muži B 40 - 49 rokov</t>
  </si>
  <si>
    <t>Muži A do 39 rokov</t>
  </si>
  <si>
    <t>Muži C 50 - 59 rokov</t>
  </si>
  <si>
    <t>Ženy F do 39 rokov</t>
  </si>
  <si>
    <t>Ženy G 40 - 49 rokov</t>
  </si>
  <si>
    <t>2.ročník</t>
  </si>
  <si>
    <t>27.9.2026 Nižná Hutka okr.Košice okolie</t>
  </si>
  <si>
    <t>Dievčatá D1    7 rokov a menej  /2019-2026/ 100 m</t>
  </si>
  <si>
    <t>Dievčatá D2    8 -12 rokov   /2014-2018/ 500 m</t>
  </si>
  <si>
    <t>Dievčatá D3   13 -17 rokov /2009-2013/ 500 m</t>
  </si>
  <si>
    <t>Chlapci CH1    7 rokov a menej  /2019-2026/ 100 m</t>
  </si>
  <si>
    <t>Chlapci CH2    8 -12 rokov   /2014-2018/ 500 m</t>
  </si>
  <si>
    <t>Chlapci CH3    13 -17 rokov /2009-2013/ 500 m</t>
  </si>
  <si>
    <t>Vivien</t>
  </si>
  <si>
    <t>1953</t>
  </si>
  <si>
    <t>D</t>
  </si>
  <si>
    <t>Nie</t>
  </si>
  <si>
    <t>BALÁŽOVÁ</t>
  </si>
  <si>
    <t>Sárka</t>
  </si>
  <si>
    <t>1963</t>
  </si>
  <si>
    <t>H</t>
  </si>
  <si>
    <t>ČALFA</t>
  </si>
  <si>
    <t>Miloš</t>
  </si>
  <si>
    <t>ČIGÁŠ</t>
  </si>
  <si>
    <t>1952</t>
  </si>
  <si>
    <t>Košice-Nad jazerom</t>
  </si>
  <si>
    <t>ČIRIPOVÁ</t>
  </si>
  <si>
    <t>Jolika</t>
  </si>
  <si>
    <t>Vyšná Hutka</t>
  </si>
  <si>
    <t>ČURIOVÁ</t>
  </si>
  <si>
    <t>Simona</t>
  </si>
  <si>
    <t>2017</t>
  </si>
  <si>
    <t>1985</t>
  </si>
  <si>
    <t>FEČU</t>
  </si>
  <si>
    <t>FEČUOVÁ</t>
  </si>
  <si>
    <t>Tereza</t>
  </si>
  <si>
    <t>Greta</t>
  </si>
  <si>
    <t>2018</t>
  </si>
  <si>
    <t>HAVRILA</t>
  </si>
  <si>
    <t>Dušan</t>
  </si>
  <si>
    <t>1966</t>
  </si>
  <si>
    <t>Ekumena Košice</t>
  </si>
  <si>
    <t>HELFEN</t>
  </si>
  <si>
    <t>Jakub</t>
  </si>
  <si>
    <t>HUDÁKOVÁ</t>
  </si>
  <si>
    <t>2014</t>
  </si>
  <si>
    <t>KARÁSEK</t>
  </si>
  <si>
    <t>KARÁSKOVÁ</t>
  </si>
  <si>
    <t>Juraj</t>
  </si>
  <si>
    <t>Melánia</t>
  </si>
  <si>
    <t>MX Building Košice</t>
  </si>
  <si>
    <t>KOZELOVÁ</t>
  </si>
  <si>
    <t>Viktória</t>
  </si>
  <si>
    <t>Ždaňa</t>
  </si>
  <si>
    <t>KOZMA</t>
  </si>
  <si>
    <t>Ľubomír</t>
  </si>
  <si>
    <t>Čaňa</t>
  </si>
  <si>
    <t>KRAJŇÁK</t>
  </si>
  <si>
    <t>Moldava nad Bodvou</t>
  </si>
  <si>
    <t>LEŠKOVÁ</t>
  </si>
  <si>
    <t>Daniela</t>
  </si>
  <si>
    <t>MARHEFKA</t>
  </si>
  <si>
    <t>Marián</t>
  </si>
  <si>
    <t>MARTON</t>
  </si>
  <si>
    <t>1993</t>
  </si>
  <si>
    <t>AO Akademik TU Košice</t>
  </si>
  <si>
    <t>MINÁROVÁ</t>
  </si>
  <si>
    <t>Tamara</t>
  </si>
  <si>
    <t>MORAVIČ</t>
  </si>
  <si>
    <t>Liliana</t>
  </si>
  <si>
    <t>1997</t>
  </si>
  <si>
    <t>Nikolas</t>
  </si>
  <si>
    <t>Viktor</t>
  </si>
  <si>
    <t>OROS</t>
  </si>
  <si>
    <t>PETRUS</t>
  </si>
  <si>
    <t>Lukáš</t>
  </si>
  <si>
    <t>RENDOŠ</t>
  </si>
  <si>
    <t>Stanislav</t>
  </si>
  <si>
    <t>1957</t>
  </si>
  <si>
    <t>KST Košičan</t>
  </si>
  <si>
    <t>Zlatka</t>
  </si>
  <si>
    <t>1958</t>
  </si>
  <si>
    <t>SUCHÁ</t>
  </si>
  <si>
    <t>Karin</t>
  </si>
  <si>
    <t>SVIATKO</t>
  </si>
  <si>
    <t>1962</t>
  </si>
  <si>
    <t>ŠÁNDOR</t>
  </si>
  <si>
    <t>ŠÁNDOROVÁ</t>
  </si>
  <si>
    <t>Katarína</t>
  </si>
  <si>
    <t>Žofia</t>
  </si>
  <si>
    <t>ŠKOVRANOVÁ</t>
  </si>
  <si>
    <t>ŠOLTÉS</t>
  </si>
  <si>
    <t>Tobias Jan</t>
  </si>
  <si>
    <t>Dobšiná</t>
  </si>
  <si>
    <t>ŠTEFANIŠIN</t>
  </si>
  <si>
    <t>VAJDÍK</t>
  </si>
  <si>
    <t>Filip</t>
  </si>
  <si>
    <t>VASIL</t>
  </si>
  <si>
    <t>Gabriel</t>
  </si>
  <si>
    <t>1984</t>
  </si>
  <si>
    <t>Katarina</t>
  </si>
  <si>
    <t>Mariana</t>
  </si>
  <si>
    <t>1983</t>
  </si>
  <si>
    <t>ZÁBOJOVÁ</t>
  </si>
  <si>
    <t>Telegrafia Košice</t>
  </si>
  <si>
    <t>Ski Academy Bezkarik N.Hutka</t>
  </si>
  <si>
    <t>Sv. Alžbeta Cestice</t>
  </si>
  <si>
    <t>Ready to play Sport club Čaňa</t>
  </si>
  <si>
    <t>BK obce Vyšná Myšľa</t>
  </si>
  <si>
    <t>Agroves team Horovce</t>
  </si>
  <si>
    <t>ANDRESOVÁ</t>
  </si>
  <si>
    <t>BAČÍK</t>
  </si>
  <si>
    <t>GONCZIOVÁ</t>
  </si>
  <si>
    <t>LAVRENČÍK</t>
  </si>
  <si>
    <t>SEMANOVÁ</t>
  </si>
  <si>
    <t>VASILOVÁ</t>
  </si>
  <si>
    <t>Platba</t>
  </si>
  <si>
    <t>FARKAŠOVÁ</t>
  </si>
  <si>
    <t>Charlotte</t>
  </si>
  <si>
    <t>Ruskov</t>
  </si>
  <si>
    <t>Isabella</t>
  </si>
  <si>
    <t>Zoe Anabela</t>
  </si>
  <si>
    <t>FARKAŠ</t>
  </si>
  <si>
    <t>Veronika</t>
  </si>
  <si>
    <t>MARTINÁSEK</t>
  </si>
  <si>
    <t>MINÁR</t>
  </si>
  <si>
    <t>TIRPÁK</t>
  </si>
  <si>
    <t>Emma Jarmila</t>
  </si>
  <si>
    <t>ZAJACOVÁ</t>
  </si>
  <si>
    <t>Nina</t>
  </si>
  <si>
    <t>SASFAI</t>
  </si>
  <si>
    <t>Šimon</t>
  </si>
  <si>
    <t>KRUTAK</t>
  </si>
  <si>
    <t>Marúš</t>
  </si>
  <si>
    <t>Skároš</t>
  </si>
  <si>
    <t>Sára</t>
  </si>
  <si>
    <t>REPÁKOVÁ</t>
  </si>
  <si>
    <t>REPÁK</t>
  </si>
  <si>
    <t>Carlo Acutis ORIGINALS Podolinec</t>
  </si>
  <si>
    <t>BARABÁŠ</t>
  </si>
  <si>
    <t>Mateo</t>
  </si>
  <si>
    <t>Bohdanovce</t>
  </si>
  <si>
    <t>Kojšov</t>
  </si>
  <si>
    <t>Tomáš</t>
  </si>
  <si>
    <t>ŠVEHLÍK</t>
  </si>
  <si>
    <t>VARGOVÁ</t>
  </si>
  <si>
    <t>Košce</t>
  </si>
  <si>
    <t>BIKELSON sport team Košice</t>
  </si>
  <si>
    <t>PAŠKO</t>
  </si>
  <si>
    <t>Olšovany</t>
  </si>
  <si>
    <t>Beáta</t>
  </si>
  <si>
    <t>KOPČÁKOVÁ SELIGOVÁ</t>
  </si>
  <si>
    <t>Metropol Košice</t>
  </si>
  <si>
    <t>Muži D 60 a viac rokov</t>
  </si>
  <si>
    <t>Muži JM do 19 rokov</t>
  </si>
  <si>
    <t>Ženy H 50 a viac rokov</t>
  </si>
  <si>
    <t>Ženy JF do 19 rokov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</si>
</sst>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9"/>
      <color rgb="FF00B050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8"/>
      <color rgb="FF00B05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rgb="FF0070C0"/>
      <name val="Arial"/>
      <family val="2"/>
      <charset val="238"/>
    </font>
    <font>
      <sz val="18"/>
      <color theme="1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9"/>
      <color rgb="FF0070C0"/>
      <name val="Calibri"/>
      <family val="2"/>
      <charset val="238"/>
      <scheme val="minor"/>
    </font>
    <font>
      <b/>
      <sz val="8"/>
      <color rgb="FF0070C0"/>
      <name val="Calibri"/>
      <family val="2"/>
      <charset val="238"/>
      <scheme val="minor"/>
    </font>
    <font>
      <b/>
      <sz val="9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rgb="FFFFC6C6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63">
    <xf numFmtId="0" fontId="0" fillId="0" borderId="0"/>
    <xf numFmtId="0" fontId="25" fillId="0" borderId="0" applyNumberFormat="0" applyFill="0" applyBorder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8" fillId="0" borderId="0" applyNumberFormat="0" applyFill="0" applyBorder="0" applyAlignment="0" applyProtection="0"/>
    <xf numFmtId="0" fontId="29" fillId="6" borderId="0" applyNumberFormat="0" applyBorder="0" applyAlignment="0" applyProtection="0"/>
    <xf numFmtId="0" fontId="30" fillId="7" borderId="0" applyNumberFormat="0" applyBorder="0" applyAlignment="0" applyProtection="0"/>
    <xf numFmtId="0" fontId="31" fillId="8" borderId="0" applyNumberFormat="0" applyBorder="0" applyAlignment="0" applyProtection="0"/>
    <xf numFmtId="0" fontId="32" fillId="9" borderId="19" applyNumberFormat="0" applyAlignment="0" applyProtection="0"/>
    <xf numFmtId="0" fontId="33" fillId="10" borderId="20" applyNumberFormat="0" applyAlignment="0" applyProtection="0"/>
    <xf numFmtId="0" fontId="34" fillId="10" borderId="19" applyNumberFormat="0" applyAlignment="0" applyProtection="0"/>
    <xf numFmtId="0" fontId="35" fillId="0" borderId="21" applyNumberFormat="0" applyFill="0" applyAlignment="0" applyProtection="0"/>
    <xf numFmtId="0" fontId="36" fillId="11" borderId="22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4" applyNumberFormat="0" applyFill="0" applyAlignment="0" applyProtection="0"/>
    <xf numFmtId="0" fontId="4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0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 applyFont="0" applyFill="0" applyBorder="0"/>
    <xf numFmtId="0" fontId="4" fillId="12" borderId="23" applyNumberFormat="0" applyFont="0" applyAlignment="0" applyProtection="0"/>
    <xf numFmtId="0" fontId="2" fillId="0" borderId="0" applyFont="0" applyFill="0" applyBorder="0"/>
    <xf numFmtId="0" fontId="2" fillId="12" borderId="23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</cellStyleXfs>
  <cellXfs count="217">
    <xf numFmtId="0" fontId="0" fillId="0" borderId="0" xfId="0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6" fillId="2" borderId="0" xfId="0" applyFont="1" applyFill="1"/>
    <xf numFmtId="46" fontId="6" fillId="2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 applyAlignment="1">
      <alignment horizontal="center"/>
    </xf>
    <xf numFmtId="21" fontId="6" fillId="2" borderId="1" xfId="0" applyNumberFormat="1" applyFont="1" applyFill="1" applyBorder="1" applyAlignment="1">
      <alignment horizontal="center"/>
    </xf>
    <xf numFmtId="21" fontId="6" fillId="2" borderId="0" xfId="0" applyNumberFormat="1" applyFont="1" applyFill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7" fillId="2" borderId="3" xfId="0" applyFont="1" applyFill="1" applyBorder="1" applyAlignment="1">
      <alignment horizontal="center"/>
    </xf>
    <xf numFmtId="46" fontId="6" fillId="2" borderId="0" xfId="0" applyNumberFormat="1" applyFont="1" applyFill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0" fontId="11" fillId="2" borderId="0" xfId="0" applyFont="1" applyFill="1"/>
    <xf numFmtId="0" fontId="12" fillId="2" borderId="0" xfId="0" applyFont="1" applyFill="1"/>
    <xf numFmtId="0" fontId="7" fillId="2" borderId="1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3" fillId="2" borderId="0" xfId="0" applyFont="1" applyFill="1"/>
    <xf numFmtId="0" fontId="9" fillId="2" borderId="9" xfId="0" applyFont="1" applyFill="1" applyBorder="1" applyAlignment="1">
      <alignment horizontal="center" wrapText="1"/>
    </xf>
    <xf numFmtId="0" fontId="11" fillId="2" borderId="10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wrapText="1"/>
    </xf>
    <xf numFmtId="0" fontId="9" fillId="2" borderId="10" xfId="0" applyFont="1" applyFill="1" applyBorder="1" applyAlignment="1">
      <alignment horizontal="center" wrapText="1"/>
    </xf>
    <xf numFmtId="0" fontId="9" fillId="2" borderId="1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/>
    </xf>
    <xf numFmtId="0" fontId="16" fillId="2" borderId="0" xfId="0" applyFont="1" applyFill="1"/>
    <xf numFmtId="0" fontId="16" fillId="2" borderId="0" xfId="0" applyFont="1" applyFill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18" fillId="2" borderId="0" xfId="0" applyFont="1" applyFill="1"/>
    <xf numFmtId="0" fontId="18" fillId="2" borderId="0" xfId="0" applyFont="1" applyFill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7" fillId="2" borderId="1" xfId="0" applyFont="1" applyFill="1" applyBorder="1"/>
    <xf numFmtId="0" fontId="19" fillId="2" borderId="1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center"/>
    </xf>
    <xf numFmtId="0" fontId="19" fillId="2" borderId="12" xfId="0" applyFont="1" applyFill="1" applyBorder="1" applyAlignment="1">
      <alignment horizontal="center"/>
    </xf>
    <xf numFmtId="0" fontId="20" fillId="2" borderId="0" xfId="0" applyFont="1" applyFill="1"/>
    <xf numFmtId="0" fontId="20" fillId="2" borderId="0" xfId="0" applyFont="1" applyFill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0" xfId="0" applyFont="1" applyFill="1"/>
    <xf numFmtId="0" fontId="19" fillId="2" borderId="2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46" fontId="20" fillId="2" borderId="1" xfId="0" applyNumberFormat="1" applyFont="1" applyFill="1" applyBorder="1" applyAlignment="1">
      <alignment horizontal="center"/>
    </xf>
    <xf numFmtId="21" fontId="20" fillId="2" borderId="1" xfId="0" applyNumberFormat="1" applyFont="1" applyFill="1" applyBorder="1" applyAlignment="1">
      <alignment horizontal="center"/>
    </xf>
    <xf numFmtId="0" fontId="20" fillId="2" borderId="1" xfId="0" applyFont="1" applyFill="1" applyBorder="1"/>
    <xf numFmtId="0" fontId="19" fillId="2" borderId="1" xfId="0" applyFont="1" applyFill="1" applyBorder="1"/>
    <xf numFmtId="0" fontId="15" fillId="2" borderId="2" xfId="0" applyFont="1" applyFill="1" applyBorder="1" applyAlignment="1">
      <alignment horizontal="center"/>
    </xf>
    <xf numFmtId="0" fontId="22" fillId="2" borderId="2" xfId="0" applyFont="1" applyFill="1" applyBorder="1" applyAlignment="1">
      <alignment horizontal="center"/>
    </xf>
    <xf numFmtId="21" fontId="16" fillId="2" borderId="1" xfId="0" applyNumberFormat="1" applyFont="1" applyFill="1" applyBorder="1" applyAlignment="1">
      <alignment horizontal="center"/>
    </xf>
    <xf numFmtId="46" fontId="16" fillId="2" borderId="1" xfId="0" applyNumberFormat="1" applyFont="1" applyFill="1" applyBorder="1" applyAlignment="1">
      <alignment horizontal="center"/>
    </xf>
    <xf numFmtId="0" fontId="16" fillId="2" borderId="1" xfId="0" applyFont="1" applyFill="1" applyBorder="1"/>
    <xf numFmtId="0" fontId="15" fillId="2" borderId="1" xfId="0" applyFont="1" applyFill="1" applyBorder="1"/>
    <xf numFmtId="46" fontId="16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46" fontId="18" fillId="2" borderId="1" xfId="0" applyNumberFormat="1" applyFont="1" applyFill="1" applyBorder="1" applyAlignment="1">
      <alignment horizontal="center"/>
    </xf>
    <xf numFmtId="0" fontId="18" fillId="2" borderId="1" xfId="0" applyFont="1" applyFill="1" applyBorder="1"/>
    <xf numFmtId="21" fontId="18" fillId="2" borderId="1" xfId="0" applyNumberFormat="1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46" fontId="6" fillId="2" borderId="3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/>
    <xf numFmtId="0" fontId="7" fillId="2" borderId="3" xfId="0" applyFont="1" applyFill="1" applyBorder="1"/>
    <xf numFmtId="0" fontId="4" fillId="0" borderId="1" xfId="41" applyBorder="1"/>
    <xf numFmtId="0" fontId="3" fillId="2" borderId="1" xfId="41" applyFont="1" applyFill="1" applyBorder="1"/>
    <xf numFmtId="0" fontId="5" fillId="2" borderId="1" xfId="0" applyFont="1" applyFill="1" applyBorder="1"/>
    <xf numFmtId="0" fontId="41" fillId="0" borderId="1" xfId="41" applyFont="1" applyBorder="1" applyAlignment="1">
      <alignment horizontal="center"/>
    </xf>
    <xf numFmtId="1" fontId="5" fillId="2" borderId="0" xfId="0" applyNumberFormat="1" applyFont="1" applyFill="1" applyAlignment="1">
      <alignment horizontal="center"/>
    </xf>
    <xf numFmtId="0" fontId="41" fillId="0" borderId="1" xfId="41" applyFont="1" applyBorder="1"/>
    <xf numFmtId="0" fontId="41" fillId="2" borderId="1" xfId="41" applyFont="1" applyFill="1" applyBorder="1"/>
    <xf numFmtId="0" fontId="4" fillId="2" borderId="1" xfId="4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4" fillId="2" borderId="3" xfId="41" applyFill="1" applyBorder="1" applyAlignment="1">
      <alignment horizontal="center"/>
    </xf>
    <xf numFmtId="0" fontId="2" fillId="2" borderId="1" xfId="43" applyFill="1" applyBorder="1"/>
    <xf numFmtId="0" fontId="7" fillId="2" borderId="26" xfId="0" applyFont="1" applyFill="1" applyBorder="1" applyAlignment="1">
      <alignment horizontal="center"/>
    </xf>
    <xf numFmtId="0" fontId="1" fillId="2" borderId="1" xfId="43" applyFont="1" applyFill="1" applyBorder="1"/>
    <xf numFmtId="0" fontId="42" fillId="2" borderId="0" xfId="0" applyFont="1" applyFill="1"/>
    <xf numFmtId="0" fontId="42" fillId="2" borderId="0" xfId="0" applyFont="1" applyFill="1" applyAlignment="1">
      <alignment horizontal="left"/>
    </xf>
    <xf numFmtId="0" fontId="42" fillId="2" borderId="1" xfId="0" applyFont="1" applyFill="1" applyBorder="1"/>
    <xf numFmtId="0" fontId="42" fillId="0" borderId="1" xfId="41" applyFont="1" applyBorder="1"/>
    <xf numFmtId="0" fontId="42" fillId="2" borderId="1" xfId="43" applyFont="1" applyFill="1" applyBorder="1"/>
    <xf numFmtId="0" fontId="4" fillId="2" borderId="1" xfId="41" applyFill="1" applyBorder="1"/>
    <xf numFmtId="0" fontId="4" fillId="2" borderId="3" xfId="41" applyFill="1" applyBorder="1"/>
    <xf numFmtId="0" fontId="2" fillId="2" borderId="1" xfId="41" applyFont="1" applyFill="1" applyBorder="1"/>
    <xf numFmtId="0" fontId="1" fillId="2" borderId="3" xfId="41" applyFont="1" applyFill="1" applyBorder="1"/>
    <xf numFmtId="0" fontId="11" fillId="2" borderId="0" xfId="0" applyFont="1" applyFill="1" applyAlignment="1">
      <alignment horizontal="center"/>
    </xf>
    <xf numFmtId="0" fontId="11" fillId="2" borderId="10" xfId="0" applyFont="1" applyFill="1" applyBorder="1" applyAlignment="1">
      <alignment horizontal="left" wrapText="1"/>
    </xf>
    <xf numFmtId="0" fontId="11" fillId="2" borderId="1" xfId="0" applyFont="1" applyFill="1" applyBorder="1"/>
    <xf numFmtId="0" fontId="43" fillId="2" borderId="1" xfId="41" applyFont="1" applyFill="1" applyBorder="1"/>
    <xf numFmtId="0" fontId="43" fillId="2" borderId="1" xfId="43" applyFont="1" applyFill="1" applyBorder="1"/>
    <xf numFmtId="0" fontId="1" fillId="2" borderId="1" xfId="41" applyFont="1" applyFill="1" applyBorder="1"/>
    <xf numFmtId="0" fontId="9" fillId="2" borderId="15" xfId="0" applyFont="1" applyFill="1" applyBorder="1" applyAlignment="1">
      <alignment horizontal="left" wrapText="1"/>
    </xf>
    <xf numFmtId="0" fontId="1" fillId="0" borderId="1" xfId="41" applyFont="1" applyBorder="1"/>
    <xf numFmtId="0" fontId="44" fillId="2" borderId="0" xfId="0" applyFont="1" applyFill="1" applyAlignment="1">
      <alignment horizontal="left"/>
    </xf>
    <xf numFmtId="0" fontId="10" fillId="2" borderId="1" xfId="0" applyFont="1" applyFill="1" applyBorder="1"/>
    <xf numFmtId="1" fontId="10" fillId="2" borderId="1" xfId="0" applyNumberFormat="1" applyFont="1" applyFill="1" applyBorder="1" applyAlignment="1">
      <alignment horizontal="center" wrapText="1"/>
    </xf>
    <xf numFmtId="0" fontId="13" fillId="2" borderId="0" xfId="0" applyFont="1" applyFill="1" applyAlignment="1">
      <alignment horizontal="center"/>
    </xf>
    <xf numFmtId="0" fontId="9" fillId="2" borderId="27" xfId="0" applyFont="1" applyFill="1" applyBorder="1" applyAlignment="1">
      <alignment horizontal="center" wrapText="1"/>
    </xf>
    <xf numFmtId="0" fontId="9" fillId="2" borderId="14" xfId="0" applyFont="1" applyFill="1" applyBorder="1" applyAlignment="1">
      <alignment horizontal="center" wrapText="1"/>
    </xf>
    <xf numFmtId="0" fontId="11" fillId="2" borderId="15" xfId="0" applyFont="1" applyFill="1" applyBorder="1" applyAlignment="1">
      <alignment horizontal="center" wrapText="1"/>
    </xf>
    <xf numFmtId="0" fontId="9" fillId="2" borderId="15" xfId="0" applyFont="1" applyFill="1" applyBorder="1" applyAlignment="1">
      <alignment wrapText="1"/>
    </xf>
    <xf numFmtId="0" fontId="9" fillId="2" borderId="15" xfId="0" applyFont="1" applyFill="1" applyBorder="1" applyAlignment="1">
      <alignment horizontal="center" wrapText="1"/>
    </xf>
    <xf numFmtId="0" fontId="9" fillId="2" borderId="25" xfId="0" applyFont="1" applyFill="1" applyBorder="1" applyAlignment="1">
      <alignment horizontal="center" wrapText="1"/>
    </xf>
    <xf numFmtId="0" fontId="45" fillId="2" borderId="1" xfId="0" applyFont="1" applyFill="1" applyBorder="1"/>
    <xf numFmtId="0" fontId="16" fillId="2" borderId="13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/>
    </xf>
    <xf numFmtId="0" fontId="46" fillId="2" borderId="2" xfId="41" applyFont="1" applyFill="1" applyBorder="1"/>
    <xf numFmtId="0" fontId="47" fillId="2" borderId="2" xfId="41" applyFont="1" applyFill="1" applyBorder="1"/>
    <xf numFmtId="0" fontId="15" fillId="2" borderId="25" xfId="0" applyFont="1" applyFill="1" applyBorder="1" applyAlignment="1">
      <alignment horizontal="center"/>
    </xf>
    <xf numFmtId="0" fontId="47" fillId="2" borderId="2" xfId="41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48" fillId="2" borderId="1" xfId="41" applyFont="1" applyFill="1" applyBorder="1"/>
    <xf numFmtId="0" fontId="48" fillId="2" borderId="3" xfId="41" applyFont="1" applyFill="1" applyBorder="1"/>
    <xf numFmtId="0" fontId="49" fillId="2" borderId="3" xfId="41" applyFont="1" applyFill="1" applyBorder="1"/>
    <xf numFmtId="0" fontId="49" fillId="2" borderId="3" xfId="41" applyFont="1" applyFill="1" applyBorder="1" applyAlignment="1">
      <alignment horizontal="center"/>
    </xf>
    <xf numFmtId="0" fontId="17" fillId="2" borderId="26" xfId="0" applyFont="1" applyFill="1" applyBorder="1" applyAlignment="1">
      <alignment horizontal="center"/>
    </xf>
    <xf numFmtId="0" fontId="50" fillId="2" borderId="1" xfId="41" applyFont="1" applyFill="1" applyBorder="1"/>
    <xf numFmtId="0" fontId="51" fillId="2" borderId="1" xfId="41" applyFont="1" applyFill="1" applyBorder="1"/>
    <xf numFmtId="0" fontId="51" fillId="2" borderId="1" xfId="41" applyFont="1" applyFill="1" applyBorder="1" applyAlignment="1">
      <alignment horizontal="center"/>
    </xf>
    <xf numFmtId="0" fontId="16" fillId="2" borderId="1" xfId="41" applyFont="1" applyFill="1" applyBorder="1"/>
    <xf numFmtId="0" fontId="47" fillId="2" borderId="1" xfId="41" applyFont="1" applyFill="1" applyBorder="1"/>
    <xf numFmtId="0" fontId="49" fillId="2" borderId="1" xfId="41" applyFont="1" applyFill="1" applyBorder="1"/>
    <xf numFmtId="0" fontId="49" fillId="2" borderId="1" xfId="41" applyFont="1" applyFill="1" applyBorder="1" applyAlignment="1">
      <alignment horizontal="center"/>
    </xf>
    <xf numFmtId="0" fontId="47" fillId="0" borderId="1" xfId="41" applyFont="1" applyBorder="1"/>
    <xf numFmtId="0" fontId="52" fillId="0" borderId="1" xfId="41" applyFont="1" applyBorder="1"/>
    <xf numFmtId="0" fontId="22" fillId="2" borderId="1" xfId="0" applyFont="1" applyFill="1" applyBorder="1" applyAlignment="1">
      <alignment horizontal="center"/>
    </xf>
    <xf numFmtId="0" fontId="53" fillId="0" borderId="1" xfId="41" applyFont="1" applyBorder="1" applyAlignment="1">
      <alignment horizontal="center"/>
    </xf>
    <xf numFmtId="0" fontId="53" fillId="0" borderId="1" xfId="41" applyFont="1" applyBorder="1"/>
    <xf numFmtId="0" fontId="52" fillId="2" borderId="1" xfId="0" applyFont="1" applyFill="1" applyBorder="1"/>
    <xf numFmtId="0" fontId="22" fillId="2" borderId="1" xfId="0" applyFont="1" applyFill="1" applyBorder="1"/>
    <xf numFmtId="0" fontId="18" fillId="2" borderId="2" xfId="0" applyFont="1" applyFill="1" applyBorder="1" applyAlignment="1">
      <alignment horizontal="center"/>
    </xf>
    <xf numFmtId="0" fontId="49" fillId="0" borderId="1" xfId="41" applyFont="1" applyBorder="1"/>
    <xf numFmtId="0" fontId="54" fillId="0" borderId="1" xfId="41" applyFont="1" applyBorder="1"/>
    <xf numFmtId="0" fontId="23" fillId="2" borderId="1" xfId="0" applyFont="1" applyFill="1" applyBorder="1" applyAlignment="1">
      <alignment horizontal="center"/>
    </xf>
    <xf numFmtId="0" fontId="55" fillId="0" borderId="1" xfId="41" applyFont="1" applyBorder="1" applyAlignment="1">
      <alignment horizontal="center"/>
    </xf>
    <xf numFmtId="0" fontId="55" fillId="0" borderId="1" xfId="41" applyFont="1" applyBorder="1"/>
    <xf numFmtId="0" fontId="17" fillId="2" borderId="0" xfId="0" applyFont="1" applyFill="1"/>
    <xf numFmtId="0" fontId="54" fillId="2" borderId="1" xfId="0" applyFont="1" applyFill="1" applyBorder="1"/>
    <xf numFmtId="0" fontId="23" fillId="2" borderId="1" xfId="0" applyFont="1" applyFill="1" applyBorder="1"/>
    <xf numFmtId="21" fontId="18" fillId="2" borderId="2" xfId="0" applyNumberFormat="1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51" fillId="0" borderId="1" xfId="41" applyFont="1" applyBorder="1"/>
    <xf numFmtId="0" fontId="56" fillId="0" borderId="1" xfId="41" applyFont="1" applyBorder="1"/>
    <xf numFmtId="0" fontId="21" fillId="2" borderId="1" xfId="0" applyFont="1" applyFill="1" applyBorder="1" applyAlignment="1">
      <alignment horizontal="center"/>
    </xf>
    <xf numFmtId="0" fontId="57" fillId="0" borderId="1" xfId="41" applyFont="1" applyBorder="1" applyAlignment="1">
      <alignment horizontal="center"/>
    </xf>
    <xf numFmtId="0" fontId="57" fillId="2" borderId="1" xfId="41" applyFont="1" applyFill="1" applyBorder="1"/>
    <xf numFmtId="0" fontId="19" fillId="2" borderId="0" xfId="0" applyFont="1" applyFill="1"/>
    <xf numFmtId="0" fontId="56" fillId="2" borderId="1" xfId="0" applyFont="1" applyFill="1" applyBorder="1"/>
    <xf numFmtId="0" fontId="21" fillId="2" borderId="1" xfId="0" applyFont="1" applyFill="1" applyBorder="1"/>
    <xf numFmtId="0" fontId="51" fillId="2" borderId="1" xfId="43" applyFont="1" applyFill="1" applyBorder="1"/>
    <xf numFmtId="0" fontId="56" fillId="2" borderId="1" xfId="43" applyFont="1" applyFill="1" applyBorder="1"/>
    <xf numFmtId="0" fontId="57" fillId="0" borderId="1" xfId="41" applyFont="1" applyBorder="1"/>
    <xf numFmtId="0" fontId="1" fillId="0" borderId="3" xfId="41" applyFont="1" applyBorder="1"/>
    <xf numFmtId="0" fontId="42" fillId="0" borderId="3" xfId="41" applyFont="1" applyBorder="1"/>
    <xf numFmtId="0" fontId="5" fillId="2" borderId="3" xfId="0" applyFont="1" applyFill="1" applyBorder="1" applyAlignment="1">
      <alignment horizontal="center"/>
    </xf>
    <xf numFmtId="0" fontId="41" fillId="0" borderId="3" xfId="41" applyFont="1" applyBorder="1" applyAlignment="1">
      <alignment horizontal="center"/>
    </xf>
    <xf numFmtId="0" fontId="41" fillId="0" borderId="3" xfId="41" applyFont="1" applyBorder="1"/>
    <xf numFmtId="0" fontId="47" fillId="0" borderId="2" xfId="41" applyFont="1" applyBorder="1"/>
    <xf numFmtId="0" fontId="52" fillId="0" borderId="2" xfId="41" applyFont="1" applyBorder="1"/>
    <xf numFmtId="0" fontId="53" fillId="0" borderId="2" xfId="41" applyFont="1" applyBorder="1" applyAlignment="1">
      <alignment horizontal="center"/>
    </xf>
    <xf numFmtId="0" fontId="53" fillId="0" borderId="2" xfId="41" applyFont="1" applyBorder="1"/>
    <xf numFmtId="0" fontId="22" fillId="2" borderId="1" xfId="0" applyFont="1" applyFill="1" applyBorder="1" applyAlignment="1">
      <alignment wrapText="1"/>
    </xf>
    <xf numFmtId="0" fontId="14" fillId="3" borderId="4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0" fontId="13" fillId="5" borderId="4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14" fontId="12" fillId="37" borderId="4" xfId="0" applyNumberFormat="1" applyFont="1" applyFill="1" applyBorder="1" applyAlignment="1">
      <alignment horizontal="center"/>
    </xf>
    <xf numFmtId="14" fontId="12" fillId="37" borderId="5" xfId="0" applyNumberFormat="1" applyFont="1" applyFill="1" applyBorder="1" applyAlignment="1">
      <alignment horizontal="center"/>
    </xf>
    <xf numFmtId="14" fontId="12" fillId="37" borderId="6" xfId="0" applyNumberFormat="1" applyFont="1" applyFill="1" applyBorder="1" applyAlignment="1">
      <alignment horizontal="center"/>
    </xf>
    <xf numFmtId="0" fontId="12" fillId="38" borderId="7" xfId="0" applyFont="1" applyFill="1" applyBorder="1" applyAlignment="1">
      <alignment horizontal="center"/>
    </xf>
    <xf numFmtId="0" fontId="12" fillId="38" borderId="0" xfId="0" applyFont="1" applyFill="1" applyAlignment="1">
      <alignment horizontal="center"/>
    </xf>
    <xf numFmtId="0" fontId="12" fillId="38" borderId="8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24" fillId="39" borderId="4" xfId="0" applyFont="1" applyFill="1" applyBorder="1" applyAlignment="1">
      <alignment horizontal="center"/>
    </xf>
    <xf numFmtId="0" fontId="24" fillId="39" borderId="5" xfId="0" applyFont="1" applyFill="1" applyBorder="1" applyAlignment="1">
      <alignment horizontal="center"/>
    </xf>
    <xf numFmtId="0" fontId="24" fillId="39" borderId="6" xfId="0" applyFont="1" applyFill="1" applyBorder="1" applyAlignment="1">
      <alignment horizontal="center"/>
    </xf>
    <xf numFmtId="0" fontId="24" fillId="40" borderId="4" xfId="0" applyFont="1" applyFill="1" applyBorder="1" applyAlignment="1">
      <alignment horizontal="center"/>
    </xf>
    <xf numFmtId="0" fontId="24" fillId="40" borderId="5" xfId="0" applyFont="1" applyFill="1" applyBorder="1" applyAlignment="1">
      <alignment horizontal="center"/>
    </xf>
    <xf numFmtId="0" fontId="24" fillId="40" borderId="6" xfId="0" applyFont="1" applyFill="1" applyBorder="1" applyAlignment="1">
      <alignment horizontal="center"/>
    </xf>
    <xf numFmtId="0" fontId="14" fillId="2" borderId="2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3" fillId="4" borderId="6" xfId="0" applyFont="1" applyFill="1" applyBorder="1" applyAlignment="1">
      <alignment horizontal="center"/>
    </xf>
    <xf numFmtId="0" fontId="13" fillId="5" borderId="6" xfId="0" applyFont="1" applyFill="1" applyBorder="1" applyAlignment="1">
      <alignment horizontal="center"/>
    </xf>
    <xf numFmtId="0" fontId="12" fillId="37" borderId="4" xfId="0" applyFont="1" applyFill="1" applyBorder="1" applyAlignment="1">
      <alignment horizontal="center"/>
    </xf>
    <xf numFmtId="0" fontId="12" fillId="37" borderId="5" xfId="0" applyFont="1" applyFill="1" applyBorder="1" applyAlignment="1">
      <alignment horizontal="center"/>
    </xf>
    <xf numFmtId="0" fontId="12" fillId="37" borderId="6" xfId="0" applyFont="1" applyFill="1" applyBorder="1" applyAlignment="1">
      <alignment horizontal="center"/>
    </xf>
    <xf numFmtId="46" fontId="22" fillId="2" borderId="1" xfId="0" applyNumberFormat="1" applyFont="1" applyFill="1" applyBorder="1" applyAlignment="1">
      <alignment horizontal="center"/>
    </xf>
    <xf numFmtId="21" fontId="22" fillId="2" borderId="1" xfId="0" applyNumberFormat="1" applyFont="1" applyFill="1" applyBorder="1" applyAlignment="1">
      <alignment horizontal="center"/>
    </xf>
    <xf numFmtId="46" fontId="23" fillId="2" borderId="1" xfId="0" applyNumberFormat="1" applyFont="1" applyFill="1" applyBorder="1" applyAlignment="1">
      <alignment horizontal="center"/>
    </xf>
    <xf numFmtId="46" fontId="21" fillId="2" borderId="1" xfId="0" applyNumberFormat="1" applyFont="1" applyFill="1" applyBorder="1" applyAlignment="1">
      <alignment horizontal="center"/>
    </xf>
    <xf numFmtId="46" fontId="5" fillId="2" borderId="1" xfId="0" applyNumberFormat="1" applyFont="1" applyFill="1" applyBorder="1" applyAlignment="1">
      <alignment horizontal="center"/>
    </xf>
    <xf numFmtId="21" fontId="23" fillId="2" borderId="1" xfId="0" applyNumberFormat="1" applyFont="1" applyFill="1" applyBorder="1" applyAlignment="1">
      <alignment horizontal="center"/>
    </xf>
    <xf numFmtId="21" fontId="5" fillId="2" borderId="1" xfId="0" applyNumberFormat="1" applyFont="1" applyFill="1" applyBorder="1" applyAlignment="1">
      <alignment horizontal="center"/>
    </xf>
    <xf numFmtId="21" fontId="23" fillId="2" borderId="2" xfId="0" applyNumberFormat="1" applyFont="1" applyFill="1" applyBorder="1" applyAlignment="1">
      <alignment horizontal="center"/>
    </xf>
    <xf numFmtId="21" fontId="21" fillId="2" borderId="1" xfId="0" applyNumberFormat="1" applyFont="1" applyFill="1" applyBorder="1" applyAlignment="1">
      <alignment horizontal="center"/>
    </xf>
    <xf numFmtId="46" fontId="5" fillId="2" borderId="0" xfId="0" applyNumberFormat="1" applyFont="1" applyFill="1" applyAlignment="1">
      <alignment horizontal="center"/>
    </xf>
    <xf numFmtId="21" fontId="5" fillId="2" borderId="0" xfId="0" applyNumberFormat="1" applyFont="1" applyFill="1" applyAlignment="1">
      <alignment horizontal="center"/>
    </xf>
  </cellXfs>
  <cellStyles count="63">
    <cellStyle name="20 % - zvýraznenie1" xfId="18" builtinId="30" customBuiltin="1"/>
    <cellStyle name="20 % - zvýraznenie1 2" xfId="45" xr:uid="{89170CED-C4D9-4942-A970-4448F3854107}"/>
    <cellStyle name="20 % - zvýraznenie2" xfId="22" builtinId="34" customBuiltin="1"/>
    <cellStyle name="20 % - zvýraznenie2 2" xfId="48" xr:uid="{C34F840E-E9A3-41CF-8908-BC6390383A3B}"/>
    <cellStyle name="20 % - zvýraznenie3" xfId="26" builtinId="38" customBuiltin="1"/>
    <cellStyle name="20 % - zvýraznenie3 2" xfId="51" xr:uid="{432F1BCE-52CD-4EF1-B7AC-38938A64F057}"/>
    <cellStyle name="20 % - zvýraznenie4" xfId="30" builtinId="42" customBuiltin="1"/>
    <cellStyle name="20 % - zvýraznenie4 2" xfId="54" xr:uid="{9F746D9D-C280-4EF8-B59D-B1124B25D26B}"/>
    <cellStyle name="20 % - zvýraznenie5" xfId="34" builtinId="46" customBuiltin="1"/>
    <cellStyle name="20 % - zvýraznenie5 2" xfId="57" xr:uid="{4A6FCCCC-86CD-40FE-AE49-6A197019C4D2}"/>
    <cellStyle name="20 % - zvýraznenie6" xfId="38" builtinId="50" customBuiltin="1"/>
    <cellStyle name="20 % - zvýraznenie6 2" xfId="60" xr:uid="{75D7DA70-53AC-4E51-B457-0C989147FEC7}"/>
    <cellStyle name="40 % - zvýraznenie1" xfId="19" builtinId="31" customBuiltin="1"/>
    <cellStyle name="40 % - zvýraznenie1 2" xfId="46" xr:uid="{116760D7-F86B-41D8-BFA5-07EB07516B4B}"/>
    <cellStyle name="40 % - zvýraznenie2" xfId="23" builtinId="35" customBuiltin="1"/>
    <cellStyle name="40 % - zvýraznenie2 2" xfId="49" xr:uid="{456CB8EC-8E6E-4B9E-B0AD-CAC214296CEC}"/>
    <cellStyle name="40 % - zvýraznenie3" xfId="27" builtinId="39" customBuiltin="1"/>
    <cellStyle name="40 % - zvýraznenie3 2" xfId="52" xr:uid="{B3C8BE67-5FC2-4B7E-AD1D-74C9B79C2FF2}"/>
    <cellStyle name="40 % - zvýraznenie4" xfId="31" builtinId="43" customBuiltin="1"/>
    <cellStyle name="40 % - zvýraznenie4 2" xfId="55" xr:uid="{3810D8AF-29F1-42BE-8614-849D25913240}"/>
    <cellStyle name="40 % - zvýraznenie5" xfId="35" builtinId="47" customBuiltin="1"/>
    <cellStyle name="40 % - zvýraznenie5 2" xfId="58" xr:uid="{2642A10E-4CBD-4CC3-AACD-74F2D6FBA0B7}"/>
    <cellStyle name="40 % - zvýraznenie6" xfId="39" builtinId="51" customBuiltin="1"/>
    <cellStyle name="40 % - zvýraznenie6 2" xfId="61" xr:uid="{4901636A-D84F-48E0-809A-2050814A46B5}"/>
    <cellStyle name="60 % - zvýraznenie1" xfId="20" builtinId="32" customBuiltin="1"/>
    <cellStyle name="60 % - zvýraznenie1 2" xfId="47" xr:uid="{D4E3D89F-2105-4049-BCF1-3D3EF8486F23}"/>
    <cellStyle name="60 % - zvýraznenie2" xfId="24" builtinId="36" customBuiltin="1"/>
    <cellStyle name="60 % - zvýraznenie2 2" xfId="50" xr:uid="{FC4572DF-4E71-4373-9928-8559AC08413E}"/>
    <cellStyle name="60 % - zvýraznenie3" xfId="28" builtinId="40" customBuiltin="1"/>
    <cellStyle name="60 % - zvýraznenie3 2" xfId="53" xr:uid="{76D62965-F576-43A7-9666-98371E00BC26}"/>
    <cellStyle name="60 % - zvýraznenie4" xfId="32" builtinId="44" customBuiltin="1"/>
    <cellStyle name="60 % - zvýraznenie4 2" xfId="56" xr:uid="{F4A680C8-5C67-4E05-B98D-F5E0D7350AD0}"/>
    <cellStyle name="60 % - zvýraznenie5" xfId="36" builtinId="48" customBuiltin="1"/>
    <cellStyle name="60 % - zvýraznenie5 2" xfId="59" xr:uid="{D25FEFCE-88B9-4B4D-8382-627894CEF5D2}"/>
    <cellStyle name="60 % - zvýraznenie6" xfId="40" builtinId="52" customBuiltin="1"/>
    <cellStyle name="60 % - zvýraznenie6 2" xfId="62" xr:uid="{102AFBC6-9724-4B27-8A45-D9D43830D984}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1" xr:uid="{1AA65E68-2A94-4579-84EB-9C649805A5BC}"/>
    <cellStyle name="Normálna 3" xfId="43" xr:uid="{B66B8187-93CD-40DB-8C84-67111F3235EA}"/>
    <cellStyle name="Poznámka 2" xfId="42" xr:uid="{2C5291CC-F452-4CA5-80F8-911C2A3F4FD1}"/>
    <cellStyle name="Poznámka 3" xfId="44" xr:uid="{D7EA4A54-809F-4E2B-8DB5-A2B3B379D0F8}"/>
    <cellStyle name="Prepojená bunka" xfId="12" builtinId="24" customBuiltin="1"/>
    <cellStyle name="Spolu" xfId="16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5" builtinId="53" customBuiltin="1"/>
    <cellStyle name="Zlá" xfId="7" builtinId="27" customBuiltin="1"/>
    <cellStyle name="Zvýraznenie1" xfId="17" builtinId="29" customBuiltin="1"/>
    <cellStyle name="Zvýraznenie2" xfId="21" builtinId="33" customBuiltin="1"/>
    <cellStyle name="Zvýraznenie3" xfId="25" builtinId="37" customBuiltin="1"/>
    <cellStyle name="Zvýraznenie4" xfId="29" builtinId="41" customBuiltin="1"/>
    <cellStyle name="Zvýraznenie5" xfId="33" builtinId="45" customBuiltin="1"/>
    <cellStyle name="Zvýraznenie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5AB8B-C795-44DB-A07E-84924B0ADEA5}">
  <dimension ref="A1:L70"/>
  <sheetViews>
    <sheetView tabSelected="1" topLeftCell="A46" workbookViewId="0">
      <selection activeCell="S65" sqref="S65"/>
    </sheetView>
  </sheetViews>
  <sheetFormatPr defaultColWidth="8.6640625" defaultRowHeight="15.6" x14ac:dyDescent="0.3"/>
  <cols>
    <col min="1" max="1" width="3.77734375" style="8" customWidth="1"/>
    <col min="2" max="2" width="5.88671875" style="24" customWidth="1"/>
    <col min="3" max="3" width="18.6640625" style="1" customWidth="1"/>
    <col min="4" max="4" width="9.109375" style="91" customWidth="1"/>
    <col min="5" max="5" width="4.109375" style="76" bestFit="1" customWidth="1"/>
    <col min="6" max="6" width="4.109375" style="9" customWidth="1"/>
    <col min="7" max="7" width="6" style="82" customWidth="1"/>
    <col min="8" max="8" width="20.33203125" style="76" customWidth="1"/>
    <col min="9" max="9" width="4.21875" style="9" customWidth="1"/>
    <col min="10" max="10" width="5.109375" style="9" customWidth="1"/>
    <col min="11" max="11" width="10.21875" style="9" customWidth="1"/>
    <col min="12" max="16384" width="8.6640625" style="6"/>
  </cols>
  <sheetData>
    <row r="1" spans="1:12" ht="1.2" customHeight="1" thickBot="1" x14ac:dyDescent="0.35">
      <c r="F1" s="9" t="s">
        <v>26</v>
      </c>
      <c r="G1" s="82">
        <v>2026</v>
      </c>
    </row>
    <row r="2" spans="1:12" s="20" customFormat="1" ht="30" customHeight="1" thickBot="1" x14ac:dyDescent="0.45">
      <c r="A2" s="177" t="s">
        <v>113</v>
      </c>
      <c r="B2" s="178"/>
      <c r="C2" s="178"/>
      <c r="D2" s="178"/>
      <c r="E2" s="178"/>
      <c r="F2" s="178"/>
      <c r="G2" s="178"/>
      <c r="H2" s="178"/>
      <c r="I2" s="178"/>
      <c r="J2" s="178"/>
      <c r="K2" s="179"/>
    </row>
    <row r="3" spans="1:12" s="25" customFormat="1" ht="22.5" customHeight="1" thickBot="1" x14ac:dyDescent="0.35">
      <c r="A3" s="180" t="s">
        <v>125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</row>
    <row r="4" spans="1:12" s="20" customFormat="1" ht="27" customHeight="1" thickBot="1" x14ac:dyDescent="0.35">
      <c r="A4" s="182" t="s">
        <v>126</v>
      </c>
      <c r="B4" s="183"/>
      <c r="C4" s="183"/>
      <c r="D4" s="183"/>
      <c r="E4" s="183"/>
      <c r="F4" s="183"/>
      <c r="G4" s="183"/>
      <c r="H4" s="183"/>
      <c r="I4" s="183"/>
      <c r="J4" s="183"/>
      <c r="K4" s="184"/>
    </row>
    <row r="5" spans="1:12" s="19" customFormat="1" ht="20.100000000000001" customHeight="1" x14ac:dyDescent="0.3">
      <c r="A5" s="185" t="s">
        <v>112</v>
      </c>
      <c r="B5" s="186"/>
      <c r="C5" s="187"/>
      <c r="D5" s="108"/>
      <c r="E5" s="51"/>
      <c r="F5" s="51"/>
      <c r="G5" s="53"/>
      <c r="H5" s="53"/>
      <c r="I5" s="51" t="s">
        <v>11</v>
      </c>
      <c r="J5" s="51"/>
      <c r="K5" s="53"/>
    </row>
    <row r="6" spans="1:12" s="53" customFormat="1" ht="30" customHeight="1" x14ac:dyDescent="0.2">
      <c r="A6" s="18" t="s">
        <v>4</v>
      </c>
      <c r="B6" s="18" t="s">
        <v>7</v>
      </c>
      <c r="C6" s="18" t="s">
        <v>8</v>
      </c>
      <c r="D6" s="118" t="s">
        <v>0</v>
      </c>
      <c r="E6" s="109" t="s">
        <v>9</v>
      </c>
      <c r="F6" s="52" t="s">
        <v>27</v>
      </c>
      <c r="G6" s="110" t="s">
        <v>6</v>
      </c>
      <c r="H6" s="109" t="s">
        <v>1</v>
      </c>
      <c r="I6" s="52" t="s">
        <v>3</v>
      </c>
      <c r="J6" s="18" t="s">
        <v>5</v>
      </c>
      <c r="K6" s="52" t="s">
        <v>2</v>
      </c>
    </row>
    <row r="7" spans="1:12" s="33" customFormat="1" ht="16.95" customHeight="1" x14ac:dyDescent="0.3">
      <c r="A7" s="60">
        <v>1</v>
      </c>
      <c r="B7" s="35">
        <v>16</v>
      </c>
      <c r="C7" s="138" t="s">
        <v>98</v>
      </c>
      <c r="D7" s="139" t="s">
        <v>21</v>
      </c>
      <c r="E7" s="140" t="s">
        <v>10</v>
      </c>
      <c r="F7" s="141" t="s">
        <v>16</v>
      </c>
      <c r="G7" s="141" t="s">
        <v>99</v>
      </c>
      <c r="H7" s="142" t="s">
        <v>28</v>
      </c>
      <c r="I7" s="61" t="str">
        <f t="shared" ref="I7:I26" si="0">IF(F7="M",IF($G$1-$G7&lt;=19,"JM",IF($G$1-$G7&lt;=39,"A",IF($G$1-$G7&lt;=49,"B",IF($G$1-$G7&lt;=59,"C",IF($G$1-$G7&lt;=69,"D","E"))))),IF($G$1-$G7&lt;=19,"JF",IF($G$1-$G7&lt;=39,"F",IF($G$1-$G7&lt;=49,"G",IF($G$1-$G7&lt;=59,"H","I")))))</f>
        <v>B</v>
      </c>
      <c r="J7" s="61">
        <f>COUNTIF(I$7:I7,I7)</f>
        <v>1</v>
      </c>
      <c r="K7" s="206">
        <v>1.275462962962963E-2</v>
      </c>
    </row>
    <row r="8" spans="1:12" s="33" customFormat="1" ht="16.95" customHeight="1" x14ac:dyDescent="0.3">
      <c r="A8" s="60">
        <v>2</v>
      </c>
      <c r="B8" s="35">
        <v>17</v>
      </c>
      <c r="C8" s="138" t="s">
        <v>214</v>
      </c>
      <c r="D8" s="139" t="s">
        <v>31</v>
      </c>
      <c r="E8" s="140" t="s">
        <v>10</v>
      </c>
      <c r="F8" s="141" t="s">
        <v>16</v>
      </c>
      <c r="G8" s="141" t="s">
        <v>61</v>
      </c>
      <c r="H8" s="142" t="s">
        <v>40</v>
      </c>
      <c r="I8" s="61" t="str">
        <f t="shared" si="0"/>
        <v>C</v>
      </c>
      <c r="J8" s="61">
        <f>COUNTIF(I$7:I8,I8)</f>
        <v>1</v>
      </c>
      <c r="K8" s="207">
        <v>1.3993055555555555E-2</v>
      </c>
    </row>
    <row r="9" spans="1:12" s="40" customFormat="1" ht="16.95" customHeight="1" x14ac:dyDescent="0.3">
      <c r="A9" s="67">
        <v>3</v>
      </c>
      <c r="B9" s="145">
        <v>48</v>
      </c>
      <c r="C9" s="146" t="s">
        <v>45</v>
      </c>
      <c r="D9" s="147" t="s">
        <v>18</v>
      </c>
      <c r="E9" s="148" t="s">
        <v>10</v>
      </c>
      <c r="F9" s="149" t="s">
        <v>16</v>
      </c>
      <c r="G9" s="149" t="s">
        <v>35</v>
      </c>
      <c r="H9" s="150" t="s">
        <v>15</v>
      </c>
      <c r="I9" s="68" t="str">
        <f t="shared" si="0"/>
        <v>B</v>
      </c>
      <c r="J9" s="68">
        <f>COUNTIF(I$7:I9,I9)</f>
        <v>2</v>
      </c>
      <c r="K9" s="208">
        <v>1.4328703703703703E-2</v>
      </c>
    </row>
    <row r="10" spans="1:12" s="33" customFormat="1" ht="16.95" customHeight="1" x14ac:dyDescent="0.3">
      <c r="A10" s="60">
        <v>4</v>
      </c>
      <c r="B10" s="35">
        <v>33</v>
      </c>
      <c r="C10" s="138" t="s">
        <v>183</v>
      </c>
      <c r="D10" s="139" t="s">
        <v>163</v>
      </c>
      <c r="E10" s="140" t="s">
        <v>10</v>
      </c>
      <c r="F10" s="141" t="s">
        <v>16</v>
      </c>
      <c r="G10" s="141" t="s">
        <v>184</v>
      </c>
      <c r="H10" s="142" t="s">
        <v>185</v>
      </c>
      <c r="I10" s="61" t="str">
        <f t="shared" si="0"/>
        <v>A</v>
      </c>
      <c r="J10" s="61">
        <f>COUNTIF(I$7:I10,I10)</f>
        <v>1</v>
      </c>
      <c r="K10" s="206">
        <v>1.4710648148148148E-2</v>
      </c>
    </row>
    <row r="11" spans="1:12" s="40" customFormat="1" ht="16.95" customHeight="1" x14ac:dyDescent="0.3">
      <c r="A11" s="67">
        <v>5</v>
      </c>
      <c r="B11" s="42">
        <v>18</v>
      </c>
      <c r="C11" s="146" t="s">
        <v>90</v>
      </c>
      <c r="D11" s="147" t="s">
        <v>91</v>
      </c>
      <c r="E11" s="148" t="s">
        <v>10</v>
      </c>
      <c r="F11" s="149" t="s">
        <v>16</v>
      </c>
      <c r="G11" s="149" t="s">
        <v>37</v>
      </c>
      <c r="H11" s="150" t="s">
        <v>92</v>
      </c>
      <c r="I11" s="68" t="str">
        <f t="shared" si="0"/>
        <v>A</v>
      </c>
      <c r="J11" s="68">
        <f>COUNTIF(I$7:I11,I11)</f>
        <v>2</v>
      </c>
      <c r="K11" s="208">
        <v>1.4976851851851852E-2</v>
      </c>
      <c r="L11" s="151"/>
    </row>
    <row r="12" spans="1:12" s="48" customFormat="1" ht="16.95" customHeight="1" x14ac:dyDescent="0.3">
      <c r="A12" s="54">
        <v>6</v>
      </c>
      <c r="B12" s="155">
        <v>30</v>
      </c>
      <c r="C12" s="156" t="s">
        <v>111</v>
      </c>
      <c r="D12" s="157" t="s">
        <v>17</v>
      </c>
      <c r="E12" s="158" t="s">
        <v>10</v>
      </c>
      <c r="F12" s="159" t="s">
        <v>16</v>
      </c>
      <c r="G12" s="159" t="s">
        <v>106</v>
      </c>
      <c r="H12" s="160" t="s">
        <v>267</v>
      </c>
      <c r="I12" s="55" t="str">
        <f t="shared" si="0"/>
        <v>A</v>
      </c>
      <c r="J12" s="55">
        <f>COUNTIF(I$7:I12,I12)</f>
        <v>3</v>
      </c>
      <c r="K12" s="209">
        <v>1.5092592592592593E-2</v>
      </c>
      <c r="L12" s="161"/>
    </row>
    <row r="13" spans="1:12" s="33" customFormat="1" ht="16.95" customHeight="1" x14ac:dyDescent="0.3">
      <c r="A13" s="60">
        <v>7</v>
      </c>
      <c r="B13" s="35">
        <v>3</v>
      </c>
      <c r="C13" s="138" t="s">
        <v>85</v>
      </c>
      <c r="D13" s="139" t="s">
        <v>54</v>
      </c>
      <c r="E13" s="140" t="s">
        <v>10</v>
      </c>
      <c r="F13" s="141" t="s">
        <v>16</v>
      </c>
      <c r="G13" s="141" t="s">
        <v>78</v>
      </c>
      <c r="H13" s="142" t="s">
        <v>225</v>
      </c>
      <c r="I13" s="61" t="str">
        <f t="shared" si="0"/>
        <v>JM</v>
      </c>
      <c r="J13" s="61">
        <f>COUNTIF(I$7:I13,I13)</f>
        <v>1</v>
      </c>
      <c r="K13" s="207">
        <v>1.5219907407407408E-2</v>
      </c>
    </row>
    <row r="14" spans="1:12" s="40" customFormat="1" ht="16.95" customHeight="1" x14ac:dyDescent="0.25">
      <c r="A14" s="67">
        <v>8</v>
      </c>
      <c r="B14" s="42">
        <v>61</v>
      </c>
      <c r="C14" s="70" t="s">
        <v>244</v>
      </c>
      <c r="D14" s="152" t="s">
        <v>216</v>
      </c>
      <c r="E14" s="148" t="s">
        <v>10</v>
      </c>
      <c r="F14" s="148" t="s">
        <v>16</v>
      </c>
      <c r="G14" s="148">
        <v>2007</v>
      </c>
      <c r="H14" s="153" t="s">
        <v>15</v>
      </c>
      <c r="I14" s="68" t="str">
        <f t="shared" si="0"/>
        <v>JM</v>
      </c>
      <c r="J14" s="68">
        <f>COUNTIF(I$7:I14,I14)</f>
        <v>2</v>
      </c>
      <c r="K14" s="208">
        <v>1.5787037037037037E-2</v>
      </c>
    </row>
    <row r="15" spans="1:12" ht="16.95" customHeight="1" x14ac:dyDescent="0.3">
      <c r="A15" s="14">
        <v>9</v>
      </c>
      <c r="B15" s="11">
        <v>58</v>
      </c>
      <c r="C15" s="90" t="s">
        <v>59</v>
      </c>
      <c r="D15" s="95" t="s">
        <v>31</v>
      </c>
      <c r="E15" s="75" t="s">
        <v>10</v>
      </c>
      <c r="F15" s="75" t="s">
        <v>16</v>
      </c>
      <c r="G15" s="75">
        <v>1987</v>
      </c>
      <c r="H15" s="80" t="s">
        <v>60</v>
      </c>
      <c r="I15" s="5" t="str">
        <f t="shared" si="0"/>
        <v>A</v>
      </c>
      <c r="J15" s="5">
        <f>COUNTIF(I$7:I15,I15)</f>
        <v>4</v>
      </c>
      <c r="K15" s="210">
        <v>1.5833333333333335E-2</v>
      </c>
    </row>
    <row r="16" spans="1:12" ht="16.95" customHeight="1" x14ac:dyDescent="0.3">
      <c r="A16" s="14">
        <v>10</v>
      </c>
      <c r="B16" s="86">
        <v>49</v>
      </c>
      <c r="C16" s="107" t="s">
        <v>69</v>
      </c>
      <c r="D16" s="94" t="s">
        <v>30</v>
      </c>
      <c r="E16" s="75" t="s">
        <v>10</v>
      </c>
      <c r="F16" s="81" t="s">
        <v>16</v>
      </c>
      <c r="G16" s="81" t="s">
        <v>58</v>
      </c>
      <c r="H16" s="83" t="s">
        <v>229</v>
      </c>
      <c r="I16" s="5" t="str">
        <f t="shared" si="0"/>
        <v>A</v>
      </c>
      <c r="J16" s="5">
        <f>COUNTIF(I$7:I16,I16)</f>
        <v>5</v>
      </c>
      <c r="K16" s="210">
        <v>1.5902777777777776E-2</v>
      </c>
    </row>
    <row r="17" spans="1:11" s="33" customFormat="1" ht="15.6" customHeight="1" x14ac:dyDescent="0.3">
      <c r="A17" s="60">
        <v>11</v>
      </c>
      <c r="B17" s="35">
        <v>2</v>
      </c>
      <c r="C17" s="138" t="s">
        <v>210</v>
      </c>
      <c r="D17" s="139" t="s">
        <v>96</v>
      </c>
      <c r="E17" s="140" t="s">
        <v>10</v>
      </c>
      <c r="F17" s="141" t="s">
        <v>14</v>
      </c>
      <c r="G17" s="141" t="s">
        <v>58</v>
      </c>
      <c r="H17" s="142" t="s">
        <v>227</v>
      </c>
      <c r="I17" s="61" t="str">
        <f t="shared" si="0"/>
        <v>F</v>
      </c>
      <c r="J17" s="61">
        <f>COUNTIF(I$7:I17,I17)</f>
        <v>1</v>
      </c>
      <c r="K17" s="207">
        <v>1.6400462962962964E-2</v>
      </c>
    </row>
    <row r="18" spans="1:11" s="40" customFormat="1" ht="16.95" customHeight="1" x14ac:dyDescent="0.3">
      <c r="A18" s="67">
        <v>12</v>
      </c>
      <c r="B18" s="42">
        <v>41</v>
      </c>
      <c r="C18" s="146" t="s">
        <v>79</v>
      </c>
      <c r="D18" s="147" t="s">
        <v>19</v>
      </c>
      <c r="E18" s="148" t="s">
        <v>10</v>
      </c>
      <c r="F18" s="149" t="s">
        <v>16</v>
      </c>
      <c r="G18" s="149" t="s">
        <v>38</v>
      </c>
      <c r="H18" s="150" t="s">
        <v>15</v>
      </c>
      <c r="I18" s="68" t="str">
        <f t="shared" si="0"/>
        <v>C</v>
      </c>
      <c r="J18" s="68">
        <f>COUNTIF(I$7:I18,I18)</f>
        <v>2</v>
      </c>
      <c r="K18" s="208">
        <v>1.6620370370370369E-2</v>
      </c>
    </row>
    <row r="19" spans="1:11" s="48" customFormat="1" ht="16.95" customHeight="1" x14ac:dyDescent="0.25">
      <c r="A19" s="54">
        <v>13</v>
      </c>
      <c r="B19" s="155">
        <v>5</v>
      </c>
      <c r="C19" s="58" t="s">
        <v>257</v>
      </c>
      <c r="D19" s="162" t="s">
        <v>18</v>
      </c>
      <c r="E19" s="158" t="s">
        <v>10</v>
      </c>
      <c r="F19" s="158" t="s">
        <v>16</v>
      </c>
      <c r="G19" s="158">
        <v>2011</v>
      </c>
      <c r="H19" s="163" t="s">
        <v>39</v>
      </c>
      <c r="I19" s="55" t="str">
        <f t="shared" si="0"/>
        <v>JM</v>
      </c>
      <c r="J19" s="55">
        <f>COUNTIF(I$7:I19,I19)</f>
        <v>3</v>
      </c>
      <c r="K19" s="209">
        <v>1.6747685185185185E-2</v>
      </c>
    </row>
    <row r="20" spans="1:11" s="40" customFormat="1" ht="16.95" customHeight="1" x14ac:dyDescent="0.3">
      <c r="A20" s="67">
        <v>14</v>
      </c>
      <c r="B20" s="42">
        <v>15</v>
      </c>
      <c r="C20" s="146" t="s">
        <v>83</v>
      </c>
      <c r="D20" s="147" t="s">
        <v>50</v>
      </c>
      <c r="E20" s="148" t="s">
        <v>10</v>
      </c>
      <c r="F20" s="149" t="s">
        <v>14</v>
      </c>
      <c r="G20" s="149" t="s">
        <v>32</v>
      </c>
      <c r="H20" s="150" t="s">
        <v>170</v>
      </c>
      <c r="I20" s="68" t="str">
        <f t="shared" si="0"/>
        <v>F</v>
      </c>
      <c r="J20" s="68">
        <f>COUNTIF(I$7:I20,I20)</f>
        <v>2</v>
      </c>
      <c r="K20" s="211">
        <v>1.744212962962963E-2</v>
      </c>
    </row>
    <row r="21" spans="1:11" ht="16.95" customHeight="1" x14ac:dyDescent="0.3">
      <c r="A21" s="14">
        <v>15</v>
      </c>
      <c r="B21" s="11">
        <v>6</v>
      </c>
      <c r="C21" s="107" t="s">
        <v>181</v>
      </c>
      <c r="D21" s="94" t="s">
        <v>182</v>
      </c>
      <c r="E21" s="75" t="s">
        <v>10</v>
      </c>
      <c r="F21" s="81" t="s">
        <v>16</v>
      </c>
      <c r="G21" s="81" t="s">
        <v>93</v>
      </c>
      <c r="H21" s="84" t="s">
        <v>258</v>
      </c>
      <c r="I21" s="5" t="str">
        <f t="shared" si="0"/>
        <v>A</v>
      </c>
      <c r="J21" s="5">
        <f>COUNTIF(I$7:I21,I21)</f>
        <v>6</v>
      </c>
      <c r="K21" s="212">
        <v>1.7627314814814814E-2</v>
      </c>
    </row>
    <row r="22" spans="1:11" ht="16.95" customHeight="1" x14ac:dyDescent="0.3">
      <c r="A22" s="14">
        <v>16</v>
      </c>
      <c r="B22" s="86">
        <v>46</v>
      </c>
      <c r="C22" s="90" t="s">
        <v>101</v>
      </c>
      <c r="D22" s="95" t="s">
        <v>91</v>
      </c>
      <c r="E22" s="75" t="s">
        <v>10</v>
      </c>
      <c r="F22" s="75" t="s">
        <v>16</v>
      </c>
      <c r="G22" s="75">
        <v>1999</v>
      </c>
      <c r="H22" s="80" t="s">
        <v>118</v>
      </c>
      <c r="I22" s="5" t="str">
        <f t="shared" si="0"/>
        <v>A</v>
      </c>
      <c r="J22" s="5">
        <f>COUNTIF(I$7:I22,I22)</f>
        <v>7</v>
      </c>
      <c r="K22" s="210">
        <v>1.7974537037037035E-2</v>
      </c>
    </row>
    <row r="23" spans="1:11" ht="16.95" customHeight="1" x14ac:dyDescent="0.3">
      <c r="A23" s="14">
        <v>17</v>
      </c>
      <c r="B23" s="11">
        <v>25</v>
      </c>
      <c r="C23" s="107" t="s">
        <v>217</v>
      </c>
      <c r="D23" s="94" t="s">
        <v>163</v>
      </c>
      <c r="E23" s="75" t="s">
        <v>10</v>
      </c>
      <c r="F23" s="81" t="s">
        <v>16</v>
      </c>
      <c r="G23" s="81" t="s">
        <v>100</v>
      </c>
      <c r="H23" s="84" t="s">
        <v>266</v>
      </c>
      <c r="I23" s="5" t="str">
        <f t="shared" si="0"/>
        <v>JM</v>
      </c>
      <c r="J23" s="5">
        <f>COUNTIF(I$7:I23,I23)</f>
        <v>4</v>
      </c>
      <c r="K23" s="210">
        <v>1.8032407407407407E-2</v>
      </c>
    </row>
    <row r="24" spans="1:11" s="33" customFormat="1" ht="16.95" customHeight="1" x14ac:dyDescent="0.3">
      <c r="A24" s="60">
        <v>18</v>
      </c>
      <c r="B24" s="35">
        <v>45</v>
      </c>
      <c r="C24" s="138" t="s">
        <v>223</v>
      </c>
      <c r="D24" s="139" t="s">
        <v>75</v>
      </c>
      <c r="E24" s="140" t="s">
        <v>10</v>
      </c>
      <c r="F24" s="141" t="s">
        <v>14</v>
      </c>
      <c r="G24" s="141" t="s">
        <v>80</v>
      </c>
      <c r="H24" s="142" t="s">
        <v>28</v>
      </c>
      <c r="I24" s="61" t="str">
        <f t="shared" si="0"/>
        <v>H</v>
      </c>
      <c r="J24" s="61">
        <f>COUNTIF(I$7:I24,I24)</f>
        <v>1</v>
      </c>
      <c r="K24" s="206">
        <v>1.8090277777777778E-2</v>
      </c>
    </row>
    <row r="25" spans="1:11" s="48" customFormat="1" ht="16.95" customHeight="1" x14ac:dyDescent="0.25">
      <c r="A25" s="54">
        <v>19</v>
      </c>
      <c r="B25" s="50">
        <v>47</v>
      </c>
      <c r="C25" s="58" t="s">
        <v>57</v>
      </c>
      <c r="D25" s="162" t="s">
        <v>23</v>
      </c>
      <c r="E25" s="158" t="s">
        <v>10</v>
      </c>
      <c r="F25" s="158" t="s">
        <v>16</v>
      </c>
      <c r="G25" s="158">
        <v>1975</v>
      </c>
      <c r="H25" s="163" t="s">
        <v>39</v>
      </c>
      <c r="I25" s="55" t="str">
        <f t="shared" si="0"/>
        <v>C</v>
      </c>
      <c r="J25" s="55">
        <f>COUNTIF(I$7:I25,I25)</f>
        <v>3</v>
      </c>
      <c r="K25" s="209">
        <v>1.8171296296296297E-2</v>
      </c>
    </row>
    <row r="26" spans="1:11" s="48" customFormat="1" ht="16.95" customHeight="1" x14ac:dyDescent="0.3">
      <c r="A26" s="54">
        <v>20</v>
      </c>
      <c r="B26" s="50">
        <v>11</v>
      </c>
      <c r="C26" s="164" t="s">
        <v>242</v>
      </c>
      <c r="D26" s="165" t="s">
        <v>31</v>
      </c>
      <c r="E26" s="158" t="s">
        <v>10</v>
      </c>
      <c r="F26" s="158" t="s">
        <v>16</v>
      </c>
      <c r="G26" s="158">
        <v>1983</v>
      </c>
      <c r="H26" s="163" t="s">
        <v>71</v>
      </c>
      <c r="I26" s="55" t="str">
        <f t="shared" si="0"/>
        <v>B</v>
      </c>
      <c r="J26" s="55">
        <f>COUNTIF(I$7:I26,I26)</f>
        <v>3</v>
      </c>
      <c r="K26" s="209">
        <v>1.8240740740740741E-2</v>
      </c>
    </row>
    <row r="27" spans="1:11" s="33" customFormat="1" ht="16.95" customHeight="1" x14ac:dyDescent="0.3">
      <c r="A27" s="60">
        <v>21</v>
      </c>
      <c r="B27" s="35">
        <v>55</v>
      </c>
      <c r="C27" s="138" t="s">
        <v>143</v>
      </c>
      <c r="D27" s="139" t="s">
        <v>23</v>
      </c>
      <c r="E27" s="140" t="s">
        <v>10</v>
      </c>
      <c r="F27" s="141" t="s">
        <v>16</v>
      </c>
      <c r="G27" s="141" t="s">
        <v>144</v>
      </c>
      <c r="H27" s="142" t="s">
        <v>145</v>
      </c>
      <c r="I27" s="61" t="s">
        <v>135</v>
      </c>
      <c r="J27" s="61">
        <f>COUNTIF(I$7:I27,I27)</f>
        <v>1</v>
      </c>
      <c r="K27" s="207">
        <v>1.8483796296296297E-2</v>
      </c>
    </row>
    <row r="28" spans="1:11" ht="16.95" customHeight="1" x14ac:dyDescent="0.3">
      <c r="A28" s="14">
        <v>22</v>
      </c>
      <c r="B28" s="86">
        <v>12</v>
      </c>
      <c r="C28" s="107" t="s">
        <v>206</v>
      </c>
      <c r="D28" s="94" t="s">
        <v>24</v>
      </c>
      <c r="E28" s="75" t="s">
        <v>10</v>
      </c>
      <c r="F28" s="81" t="s">
        <v>16</v>
      </c>
      <c r="G28" s="81" t="s">
        <v>56</v>
      </c>
      <c r="H28" s="83" t="s">
        <v>173</v>
      </c>
      <c r="I28" s="5" t="str">
        <f>IF(F28="M",IF($G$1-$G28&lt;=19,"JM",IF($G$1-$G28&lt;=39,"A",IF($G$1-$G28&lt;=49,"B",IF($G$1-$G28&lt;=59,"C",IF($G$1-$G28&lt;=69,"D","E"))))),IF($G$1-$G28&lt;=19,"JF",IF($G$1-$G28&lt;=39,"F",IF($G$1-$G28&lt;=49,"G",IF($G$1-$G28&lt;=59,"H","I")))))</f>
        <v>C</v>
      </c>
      <c r="J28" s="5">
        <f>COUNTIF(I$7:I28,I28)</f>
        <v>4</v>
      </c>
      <c r="K28" s="212">
        <v>1.8842592592592591E-2</v>
      </c>
    </row>
    <row r="29" spans="1:11" s="33" customFormat="1" ht="19.95" customHeight="1" x14ac:dyDescent="0.25">
      <c r="A29" s="60">
        <v>23</v>
      </c>
      <c r="B29" s="35">
        <v>50</v>
      </c>
      <c r="C29" s="176" t="s">
        <v>271</v>
      </c>
      <c r="D29" s="143" t="s">
        <v>270</v>
      </c>
      <c r="E29" s="140" t="s">
        <v>10</v>
      </c>
      <c r="F29" s="140" t="s">
        <v>14</v>
      </c>
      <c r="G29" s="140">
        <v>1980</v>
      </c>
      <c r="H29" s="144" t="s">
        <v>272</v>
      </c>
      <c r="I29" s="61" t="str">
        <f>IF(F29="M",IF($G$1-$G29&lt;=19,"JM",IF($G$1-$G29&lt;=39,"A",IF($G$1-$G29&lt;=49,"B",IF($G$1-$G29&lt;=59,"C",IF($G$1-$G29&lt;=69,"D","E"))))),IF($G$1-$G29&lt;=19,"JF",IF($G$1-$G29&lt;=39,"F",IF($G$1-$G29&lt;=49,"G",IF($G$1-$G29&lt;=59,"H","I")))))</f>
        <v>G</v>
      </c>
      <c r="J29" s="61">
        <f>COUNTIF(I$7:I29,I29)</f>
        <v>1</v>
      </c>
      <c r="K29" s="206">
        <v>1.8877314814814816E-2</v>
      </c>
    </row>
    <row r="30" spans="1:11" ht="16.95" customHeight="1" x14ac:dyDescent="0.25">
      <c r="A30" s="14">
        <v>24</v>
      </c>
      <c r="B30" s="11">
        <v>13</v>
      </c>
      <c r="C30" s="4" t="s">
        <v>250</v>
      </c>
      <c r="D30" s="93" t="s">
        <v>251</v>
      </c>
      <c r="E30" s="75" t="s">
        <v>10</v>
      </c>
      <c r="F30" s="75" t="s">
        <v>16</v>
      </c>
      <c r="G30" s="75">
        <v>2014</v>
      </c>
      <c r="H30" s="80" t="s">
        <v>68</v>
      </c>
      <c r="I30" s="5" t="str">
        <f>IF(F30="M",IF($G$1-$G30&lt;=19,"JM",IF($G$1-$G30&lt;=39,"A",IF($G$1-$G30&lt;=49,"B",IF($G$1-$G30&lt;=59,"C",IF($G$1-$G30&lt;=69,"D","E"))))),IF($G$1-$G30&lt;=19,"JF",IF($G$1-$G30&lt;=39,"F",IF($G$1-$G30&lt;=49,"G",IF($G$1-$G30&lt;=59,"H","I")))))</f>
        <v>JM</v>
      </c>
      <c r="J30" s="5">
        <f>COUNTIF(I$7:I30,I30)</f>
        <v>5</v>
      </c>
      <c r="K30" s="210">
        <v>1.892361111111111E-2</v>
      </c>
    </row>
    <row r="31" spans="1:11" ht="16.95" customHeight="1" x14ac:dyDescent="0.25">
      <c r="A31" s="14">
        <v>25</v>
      </c>
      <c r="B31" s="86">
        <v>36</v>
      </c>
      <c r="C31" s="4" t="s">
        <v>268</v>
      </c>
      <c r="D31" s="93" t="s">
        <v>22</v>
      </c>
      <c r="E31" s="75" t="s">
        <v>10</v>
      </c>
      <c r="F31" s="75" t="s">
        <v>16</v>
      </c>
      <c r="G31" s="75">
        <v>1995</v>
      </c>
      <c r="H31" s="80" t="s">
        <v>15</v>
      </c>
      <c r="I31" s="5" t="str">
        <f>IF(F31="M",IF($G$1-$G31&lt;=19,"JM",IF($G$1-$G31&lt;=39,"A",IF($G$1-$G31&lt;=49,"B",IF($G$1-$G31&lt;=59,"C",IF($G$1-$G31&lt;=69,"D","E"))))),IF($G$1-$G31&lt;=19,"JF",IF($G$1-$G31&lt;=39,"F",IF($G$1-$G31&lt;=49,"G",IF($G$1-$G31&lt;=59,"H","I")))))</f>
        <v>A</v>
      </c>
      <c r="J31" s="5">
        <f>COUNTIF(I$7:I31,I31)</f>
        <v>8</v>
      </c>
      <c r="K31" s="210">
        <v>1.894675925925926E-2</v>
      </c>
    </row>
    <row r="32" spans="1:11" s="33" customFormat="1" ht="16.95" customHeight="1" x14ac:dyDescent="0.3">
      <c r="A32" s="60">
        <v>26</v>
      </c>
      <c r="B32" s="35">
        <v>14</v>
      </c>
      <c r="C32" s="138" t="s">
        <v>83</v>
      </c>
      <c r="D32" s="139" t="s">
        <v>169</v>
      </c>
      <c r="E32" s="140" t="s">
        <v>10</v>
      </c>
      <c r="F32" s="141" t="s">
        <v>14</v>
      </c>
      <c r="G32" s="141" t="s">
        <v>84</v>
      </c>
      <c r="H32" s="142" t="s">
        <v>28</v>
      </c>
      <c r="I32" s="61" t="str">
        <f>IF(F32="M",IF($G$1-$G32&lt;=19,"JM",IF($G$1-$G32&lt;=39,"A",IF($G$1-$G32&lt;=49,"B",IF($G$1-$G32&lt;=59,"C",IF($G$1-$G32&lt;=69,"D","E"))))),IF($G$1-$G32&lt;=19,"JF",IF($G$1-$G32&lt;=39,"F",IF($G$1-$G32&lt;=49,"G",IF($G$1-$G32&lt;=59,"H","I")))))</f>
        <v>JF</v>
      </c>
      <c r="J32" s="61">
        <f>COUNTIF(I$7:I32,I32)</f>
        <v>1</v>
      </c>
      <c r="K32" s="206">
        <v>1.8993055555555555E-2</v>
      </c>
    </row>
    <row r="33" spans="1:11" s="40" customFormat="1" ht="16.95" customHeight="1" x14ac:dyDescent="0.3">
      <c r="A33" s="67">
        <v>27</v>
      </c>
      <c r="B33" s="145">
        <v>29</v>
      </c>
      <c r="C33" s="146" t="s">
        <v>46</v>
      </c>
      <c r="D33" s="147" t="s">
        <v>21</v>
      </c>
      <c r="E33" s="148" t="s">
        <v>10</v>
      </c>
      <c r="F33" s="149" t="s">
        <v>16</v>
      </c>
      <c r="G33" s="149" t="s">
        <v>36</v>
      </c>
      <c r="H33" s="150" t="s">
        <v>40</v>
      </c>
      <c r="I33" s="68" t="s">
        <v>135</v>
      </c>
      <c r="J33" s="68">
        <f>COUNTIF(I$7:I33,I33)</f>
        <v>2</v>
      </c>
      <c r="K33" s="213">
        <v>1.9050925925925926E-2</v>
      </c>
    </row>
    <row r="34" spans="1:11" s="40" customFormat="1" ht="16.95" customHeight="1" x14ac:dyDescent="0.3">
      <c r="A34" s="67">
        <v>28</v>
      </c>
      <c r="B34" s="145">
        <v>52</v>
      </c>
      <c r="C34" s="146" t="s">
        <v>65</v>
      </c>
      <c r="D34" s="147" t="s">
        <v>66</v>
      </c>
      <c r="E34" s="148" t="s">
        <v>10</v>
      </c>
      <c r="F34" s="149" t="s">
        <v>14</v>
      </c>
      <c r="G34" s="149" t="s">
        <v>61</v>
      </c>
      <c r="H34" s="150" t="s">
        <v>68</v>
      </c>
      <c r="I34" s="68" t="str">
        <f t="shared" ref="I34:I39" si="1">IF(F34="M",IF($G$1-$G34&lt;=19,"JM",IF($G$1-$G34&lt;=39,"A",IF($G$1-$G34&lt;=49,"B",IF($G$1-$G34&lt;=59,"C",IF($G$1-$G34&lt;=69,"D","E"))))),IF($G$1-$G34&lt;=19,"JF",IF($G$1-$G34&lt;=39,"F",IF($G$1-$G34&lt;=49,"G",IF($G$1-$G34&lt;=59,"H","I")))))</f>
        <v>H</v>
      </c>
      <c r="J34" s="68">
        <f>COUNTIF(I$7:I34,I34)</f>
        <v>2</v>
      </c>
      <c r="K34" s="208">
        <v>1.9085648148148147E-2</v>
      </c>
    </row>
    <row r="35" spans="1:11" ht="16.95" customHeight="1" x14ac:dyDescent="0.25">
      <c r="A35" s="14">
        <v>29</v>
      </c>
      <c r="B35" s="11">
        <v>4</v>
      </c>
      <c r="C35" s="4" t="s">
        <v>252</v>
      </c>
      <c r="D35" s="93" t="s">
        <v>253</v>
      </c>
      <c r="E35" s="75" t="s">
        <v>10</v>
      </c>
      <c r="F35" s="75" t="s">
        <v>16</v>
      </c>
      <c r="G35" s="75">
        <v>2013</v>
      </c>
      <c r="H35" s="80" t="s">
        <v>68</v>
      </c>
      <c r="I35" s="5" t="str">
        <f t="shared" si="1"/>
        <v>JM</v>
      </c>
      <c r="J35" s="5">
        <f>COUNTIF(I$7:I35,I35)</f>
        <v>6</v>
      </c>
      <c r="K35" s="210">
        <v>1.9270833333333334E-2</v>
      </c>
    </row>
    <row r="36" spans="1:11" ht="16.95" customHeight="1" x14ac:dyDescent="0.3">
      <c r="A36" s="14">
        <v>30</v>
      </c>
      <c r="B36" s="11">
        <v>37</v>
      </c>
      <c r="C36" s="107" t="s">
        <v>177</v>
      </c>
      <c r="D36" s="94" t="s">
        <v>22</v>
      </c>
      <c r="E36" s="75" t="s">
        <v>10</v>
      </c>
      <c r="F36" s="81" t="s">
        <v>16</v>
      </c>
      <c r="G36" s="81" t="s">
        <v>100</v>
      </c>
      <c r="H36" s="84" t="s">
        <v>269</v>
      </c>
      <c r="I36" s="5" t="str">
        <f t="shared" si="1"/>
        <v>JM</v>
      </c>
      <c r="J36" s="5">
        <f>COUNTIF(I$7:I36,I36)</f>
        <v>7</v>
      </c>
      <c r="K36" s="210">
        <v>1.9375E-2</v>
      </c>
    </row>
    <row r="37" spans="1:11" ht="16.95" customHeight="1" x14ac:dyDescent="0.3">
      <c r="A37" s="14">
        <v>31</v>
      </c>
      <c r="B37" s="11">
        <v>9</v>
      </c>
      <c r="C37" s="90" t="s">
        <v>245</v>
      </c>
      <c r="D37" s="95" t="s">
        <v>142</v>
      </c>
      <c r="E37" s="75" t="s">
        <v>10</v>
      </c>
      <c r="F37" s="75" t="s">
        <v>16</v>
      </c>
      <c r="G37" s="75">
        <v>1987</v>
      </c>
      <c r="H37" s="80" t="s">
        <v>15</v>
      </c>
      <c r="I37" s="5" t="str">
        <f t="shared" si="1"/>
        <v>A</v>
      </c>
      <c r="J37" s="5">
        <f>COUNTIF(I$7:I37,I37)</f>
        <v>9</v>
      </c>
      <c r="K37" s="210">
        <v>1.9618055555555555E-2</v>
      </c>
    </row>
    <row r="38" spans="1:11" s="40" customFormat="1" ht="16.95" customHeight="1" x14ac:dyDescent="0.3">
      <c r="A38" s="67">
        <v>32</v>
      </c>
      <c r="B38" s="42">
        <v>40</v>
      </c>
      <c r="C38" s="146" t="s">
        <v>86</v>
      </c>
      <c r="D38" s="147" t="s">
        <v>87</v>
      </c>
      <c r="E38" s="148" t="s">
        <v>10</v>
      </c>
      <c r="F38" s="149" t="s">
        <v>14</v>
      </c>
      <c r="G38" s="149">
        <v>2012</v>
      </c>
      <c r="H38" s="150" t="s">
        <v>88</v>
      </c>
      <c r="I38" s="68" t="str">
        <f t="shared" si="1"/>
        <v>JF</v>
      </c>
      <c r="J38" s="68">
        <f>COUNTIF(I$7:I38,I38)</f>
        <v>2</v>
      </c>
      <c r="K38" s="208">
        <v>2.0219907407407409E-2</v>
      </c>
    </row>
    <row r="39" spans="1:11" ht="16.95" customHeight="1" x14ac:dyDescent="0.3">
      <c r="A39" s="14">
        <v>33</v>
      </c>
      <c r="B39" s="86">
        <v>38</v>
      </c>
      <c r="C39" s="90" t="s">
        <v>108</v>
      </c>
      <c r="D39" s="95" t="s">
        <v>29</v>
      </c>
      <c r="E39" s="75" t="s">
        <v>10</v>
      </c>
      <c r="F39" s="75" t="s">
        <v>16</v>
      </c>
      <c r="G39" s="75">
        <v>1995</v>
      </c>
      <c r="H39" s="80" t="s">
        <v>68</v>
      </c>
      <c r="I39" s="5" t="str">
        <f t="shared" si="1"/>
        <v>A</v>
      </c>
      <c r="J39" s="5">
        <f>COUNTIF(I$7:I39,I39)</f>
        <v>10</v>
      </c>
      <c r="K39" s="210">
        <v>2.0312500000000001E-2</v>
      </c>
    </row>
    <row r="40" spans="1:11" s="48" customFormat="1" ht="16.95" customHeight="1" x14ac:dyDescent="0.3">
      <c r="A40" s="54">
        <v>34</v>
      </c>
      <c r="B40" s="50">
        <v>1</v>
      </c>
      <c r="C40" s="156" t="s">
        <v>234</v>
      </c>
      <c r="D40" s="157" t="s">
        <v>200</v>
      </c>
      <c r="E40" s="158" t="s">
        <v>10</v>
      </c>
      <c r="F40" s="159" t="s">
        <v>14</v>
      </c>
      <c r="G40" s="159" t="s">
        <v>201</v>
      </c>
      <c r="H40" s="166" t="s">
        <v>15</v>
      </c>
      <c r="I40" s="55" t="s">
        <v>140</v>
      </c>
      <c r="J40" s="55">
        <f>COUNTIF(I$7:I40,I40)</f>
        <v>3</v>
      </c>
      <c r="K40" s="214">
        <v>2.0347222222222221E-2</v>
      </c>
    </row>
    <row r="41" spans="1:11" ht="16.95" customHeight="1" x14ac:dyDescent="0.3">
      <c r="A41" s="14">
        <v>35</v>
      </c>
      <c r="B41" s="86">
        <v>22</v>
      </c>
      <c r="C41" s="107" t="s">
        <v>217</v>
      </c>
      <c r="D41" s="94" t="s">
        <v>218</v>
      </c>
      <c r="E41" s="75" t="s">
        <v>10</v>
      </c>
      <c r="F41" s="81" t="s">
        <v>16</v>
      </c>
      <c r="G41" s="81" t="s">
        <v>219</v>
      </c>
      <c r="H41" s="84" t="s">
        <v>15</v>
      </c>
      <c r="I41" s="5" t="str">
        <f t="shared" ref="I41:I66" si="2">IF(F41="M",IF($G$1-$G41&lt;=19,"JM",IF($G$1-$G41&lt;=39,"A",IF($G$1-$G41&lt;=49,"B",IF($G$1-$G41&lt;=59,"C",IF($G$1-$G41&lt;=69,"D","E"))))),IF($G$1-$G41&lt;=19,"JF",IF($G$1-$G41&lt;=39,"F",IF($G$1-$G41&lt;=49,"G",IF($G$1-$G41&lt;=59,"H","I")))))</f>
        <v>B</v>
      </c>
      <c r="J41" s="5">
        <f>COUNTIF(I$7:I41,I41)</f>
        <v>4</v>
      </c>
      <c r="K41" s="210">
        <v>2.0613425925925927E-2</v>
      </c>
    </row>
    <row r="42" spans="1:11" ht="16.95" customHeight="1" x14ac:dyDescent="0.3">
      <c r="A42" s="14">
        <v>36</v>
      </c>
      <c r="B42" s="11">
        <v>10</v>
      </c>
      <c r="C42" s="107" t="s">
        <v>211</v>
      </c>
      <c r="D42" s="94" t="s">
        <v>212</v>
      </c>
      <c r="E42" s="75" t="s">
        <v>10</v>
      </c>
      <c r="F42" s="81" t="s">
        <v>16</v>
      </c>
      <c r="G42" s="81" t="s">
        <v>78</v>
      </c>
      <c r="H42" s="83" t="s">
        <v>213</v>
      </c>
      <c r="I42" s="5" t="str">
        <f t="shared" si="2"/>
        <v>JM</v>
      </c>
      <c r="J42" s="5">
        <f>COUNTIF(I$7:I42,I42)</f>
        <v>8</v>
      </c>
      <c r="K42" s="212">
        <v>2.0625000000000001E-2</v>
      </c>
    </row>
    <row r="43" spans="1:11" ht="16.95" customHeight="1" x14ac:dyDescent="0.3">
      <c r="A43" s="14">
        <v>37</v>
      </c>
      <c r="B43" s="11">
        <v>42</v>
      </c>
      <c r="C43" s="107" t="s">
        <v>174</v>
      </c>
      <c r="D43" s="94" t="s">
        <v>175</v>
      </c>
      <c r="E43" s="75" t="s">
        <v>10</v>
      </c>
      <c r="F43" s="81" t="s">
        <v>16</v>
      </c>
      <c r="G43" s="81" t="s">
        <v>70</v>
      </c>
      <c r="H43" s="83" t="s">
        <v>176</v>
      </c>
      <c r="I43" s="5" t="str">
        <f t="shared" si="2"/>
        <v>B</v>
      </c>
      <c r="J43" s="5">
        <f>COUNTIF(I$7:I43,I43)</f>
        <v>5</v>
      </c>
      <c r="K43" s="210">
        <v>2.0717592592592593E-2</v>
      </c>
    </row>
    <row r="44" spans="1:11" s="48" customFormat="1" ht="16.95" customHeight="1" x14ac:dyDescent="0.3">
      <c r="A44" s="54">
        <v>38</v>
      </c>
      <c r="B44" s="155">
        <v>27</v>
      </c>
      <c r="C44" s="156" t="s">
        <v>141</v>
      </c>
      <c r="D44" s="157" t="s">
        <v>142</v>
      </c>
      <c r="E44" s="158" t="s">
        <v>10</v>
      </c>
      <c r="F44" s="159" t="s">
        <v>16</v>
      </c>
      <c r="G44" s="159" t="s">
        <v>139</v>
      </c>
      <c r="H44" s="166" t="s">
        <v>224</v>
      </c>
      <c r="I44" s="55" t="str">
        <f t="shared" si="2"/>
        <v>D</v>
      </c>
      <c r="J44" s="55">
        <f>COUNTIF(I$7:I44,I44)</f>
        <v>3</v>
      </c>
      <c r="K44" s="209">
        <v>2.1377314814814814E-2</v>
      </c>
    </row>
    <row r="45" spans="1:11" s="40" customFormat="1" ht="16.95" customHeight="1" x14ac:dyDescent="0.3">
      <c r="A45" s="67">
        <v>39</v>
      </c>
      <c r="B45" s="42">
        <v>39</v>
      </c>
      <c r="C45" s="146" t="s">
        <v>119</v>
      </c>
      <c r="D45" s="147" t="s">
        <v>52</v>
      </c>
      <c r="E45" s="148" t="s">
        <v>10</v>
      </c>
      <c r="F45" s="149" t="s">
        <v>14</v>
      </c>
      <c r="G45" s="149" t="s">
        <v>33</v>
      </c>
      <c r="H45" s="150" t="s">
        <v>15</v>
      </c>
      <c r="I45" s="68" t="str">
        <f t="shared" si="2"/>
        <v>G</v>
      </c>
      <c r="J45" s="68">
        <f>COUNTIF(I$7:I45,I45)</f>
        <v>2</v>
      </c>
      <c r="K45" s="211">
        <v>2.1759259259259259E-2</v>
      </c>
    </row>
    <row r="46" spans="1:11" ht="16.95" customHeight="1" x14ac:dyDescent="0.3">
      <c r="A46" s="14">
        <v>40</v>
      </c>
      <c r="B46" s="11">
        <v>34</v>
      </c>
      <c r="C46" s="107" t="s">
        <v>117</v>
      </c>
      <c r="D46" s="94" t="s">
        <v>20</v>
      </c>
      <c r="E46" s="75" t="s">
        <v>10</v>
      </c>
      <c r="F46" s="81" t="s">
        <v>16</v>
      </c>
      <c r="G46" s="81" t="s">
        <v>152</v>
      </c>
      <c r="H46" s="83" t="s">
        <v>28</v>
      </c>
      <c r="I46" s="5" t="str">
        <f t="shared" si="2"/>
        <v>B</v>
      </c>
      <c r="J46" s="5">
        <f>COUNTIF(I$7:I46,I46)</f>
        <v>6</v>
      </c>
      <c r="K46" s="212">
        <v>2.179398148148148E-2</v>
      </c>
    </row>
    <row r="47" spans="1:11" s="48" customFormat="1" ht="16.95" customHeight="1" x14ac:dyDescent="0.3">
      <c r="A47" s="54">
        <v>41</v>
      </c>
      <c r="B47" s="155">
        <v>24</v>
      </c>
      <c r="C47" s="156" t="s">
        <v>235</v>
      </c>
      <c r="D47" s="157" t="s">
        <v>49</v>
      </c>
      <c r="E47" s="158" t="s">
        <v>10</v>
      </c>
      <c r="F47" s="159" t="s">
        <v>14</v>
      </c>
      <c r="G47" s="159" t="s">
        <v>84</v>
      </c>
      <c r="H47" s="160" t="s">
        <v>15</v>
      </c>
      <c r="I47" s="55" t="str">
        <f t="shared" si="2"/>
        <v>JF</v>
      </c>
      <c r="J47" s="55">
        <f>COUNTIF(I$7:I47,I47)</f>
        <v>3</v>
      </c>
      <c r="K47" s="209">
        <v>2.1979166666666668E-2</v>
      </c>
    </row>
    <row r="48" spans="1:11" s="48" customFormat="1" ht="16.95" customHeight="1" x14ac:dyDescent="0.3">
      <c r="A48" s="54">
        <v>42</v>
      </c>
      <c r="B48" s="50">
        <v>54</v>
      </c>
      <c r="C48" s="156" t="s">
        <v>107</v>
      </c>
      <c r="D48" s="157" t="s">
        <v>62</v>
      </c>
      <c r="E48" s="158" t="s">
        <v>10</v>
      </c>
      <c r="F48" s="159" t="s">
        <v>14</v>
      </c>
      <c r="G48" s="159" t="s">
        <v>34</v>
      </c>
      <c r="H48" s="166" t="s">
        <v>228</v>
      </c>
      <c r="I48" s="55" t="str">
        <f t="shared" si="2"/>
        <v>G</v>
      </c>
      <c r="J48" s="55">
        <f>COUNTIF(I$7:I48,I48)</f>
        <v>3</v>
      </c>
      <c r="K48" s="209">
        <v>2.2060185185185186E-2</v>
      </c>
    </row>
    <row r="49" spans="1:11" ht="16.95" customHeight="1" x14ac:dyDescent="0.3">
      <c r="A49" s="14">
        <v>43</v>
      </c>
      <c r="B49" s="86">
        <v>21</v>
      </c>
      <c r="C49" s="107" t="s">
        <v>103</v>
      </c>
      <c r="D49" s="94" t="s">
        <v>104</v>
      </c>
      <c r="E49" s="75" t="s">
        <v>10</v>
      </c>
      <c r="F49" s="81" t="s">
        <v>16</v>
      </c>
      <c r="G49" s="81" t="s">
        <v>43</v>
      </c>
      <c r="H49" s="84" t="s">
        <v>15</v>
      </c>
      <c r="I49" s="5" t="str">
        <f t="shared" si="2"/>
        <v>C</v>
      </c>
      <c r="J49" s="5">
        <f>COUNTIF(I$7:I49,I49)</f>
        <v>5</v>
      </c>
      <c r="K49" s="210">
        <v>2.3240740740740742E-2</v>
      </c>
    </row>
    <row r="50" spans="1:11" ht="16.95" customHeight="1" x14ac:dyDescent="0.3">
      <c r="A50" s="14">
        <v>44</v>
      </c>
      <c r="B50" s="11">
        <v>56</v>
      </c>
      <c r="C50" s="107" t="s">
        <v>204</v>
      </c>
      <c r="D50" s="94" t="s">
        <v>197</v>
      </c>
      <c r="E50" s="75" t="s">
        <v>10</v>
      </c>
      <c r="F50" s="81" t="s">
        <v>16</v>
      </c>
      <c r="G50" s="81" t="s">
        <v>205</v>
      </c>
      <c r="H50" s="83" t="s">
        <v>15</v>
      </c>
      <c r="I50" s="5" t="str">
        <f t="shared" si="2"/>
        <v>D</v>
      </c>
      <c r="J50" s="5">
        <f>COUNTIF(I$7:I50,I50)</f>
        <v>4</v>
      </c>
      <c r="K50" s="210">
        <v>2.3252314814814816E-2</v>
      </c>
    </row>
    <row r="51" spans="1:11" ht="16.95" customHeight="1" x14ac:dyDescent="0.3">
      <c r="A51" s="14">
        <v>45</v>
      </c>
      <c r="B51" s="11">
        <v>26</v>
      </c>
      <c r="C51" s="107" t="s">
        <v>109</v>
      </c>
      <c r="D51" s="94" t="s">
        <v>110</v>
      </c>
      <c r="E51" s="75" t="s">
        <v>10</v>
      </c>
      <c r="F51" s="81" t="s">
        <v>14</v>
      </c>
      <c r="G51" s="81" t="s">
        <v>61</v>
      </c>
      <c r="H51" s="83" t="s">
        <v>40</v>
      </c>
      <c r="I51" s="5" t="str">
        <f t="shared" si="2"/>
        <v>H</v>
      </c>
      <c r="J51" s="5">
        <f>COUNTIF(I$7:I51,I51)</f>
        <v>4</v>
      </c>
      <c r="K51" s="210">
        <v>2.3483796296296298E-2</v>
      </c>
    </row>
    <row r="52" spans="1:11" ht="16.95" customHeight="1" x14ac:dyDescent="0.3">
      <c r="A52" s="14">
        <v>46</v>
      </c>
      <c r="B52" s="11">
        <v>43</v>
      </c>
      <c r="C52" s="107" t="s">
        <v>167</v>
      </c>
      <c r="D52" s="94" t="s">
        <v>41</v>
      </c>
      <c r="E52" s="75" t="s">
        <v>10</v>
      </c>
      <c r="F52" s="81" t="s">
        <v>14</v>
      </c>
      <c r="G52" s="81" t="s">
        <v>70</v>
      </c>
      <c r="H52" s="83" t="s">
        <v>15</v>
      </c>
      <c r="I52" s="5" t="str">
        <f t="shared" si="2"/>
        <v>G</v>
      </c>
      <c r="J52" s="5">
        <f>COUNTIF(I$7:I52,I52)</f>
        <v>4</v>
      </c>
      <c r="K52" s="210">
        <v>2.375E-2</v>
      </c>
    </row>
    <row r="53" spans="1:11" ht="16.95" customHeight="1" x14ac:dyDescent="0.3">
      <c r="A53" s="14">
        <v>47</v>
      </c>
      <c r="B53" s="11">
        <v>44</v>
      </c>
      <c r="C53" s="107" t="s">
        <v>166</v>
      </c>
      <c r="D53" s="94" t="s">
        <v>19</v>
      </c>
      <c r="E53" s="75" t="s">
        <v>10</v>
      </c>
      <c r="F53" s="81" t="s">
        <v>16</v>
      </c>
      <c r="G53" s="81" t="s">
        <v>38</v>
      </c>
      <c r="H53" s="83" t="s">
        <v>28</v>
      </c>
      <c r="I53" s="5" t="str">
        <f t="shared" si="2"/>
        <v>C</v>
      </c>
      <c r="J53" s="5">
        <f>COUNTIF(I$7:I53,I53)</f>
        <v>6</v>
      </c>
      <c r="K53" s="212">
        <v>2.375E-2</v>
      </c>
    </row>
    <row r="54" spans="1:11" ht="16.95" customHeight="1" x14ac:dyDescent="0.3">
      <c r="A54" s="14">
        <v>48</v>
      </c>
      <c r="B54" s="11">
        <v>57</v>
      </c>
      <c r="C54" s="107" t="s">
        <v>196</v>
      </c>
      <c r="D54" s="94" t="s">
        <v>197</v>
      </c>
      <c r="E54" s="75" t="s">
        <v>10</v>
      </c>
      <c r="F54" s="81" t="s">
        <v>16</v>
      </c>
      <c r="G54" s="81" t="s">
        <v>198</v>
      </c>
      <c r="H54" s="83" t="s">
        <v>199</v>
      </c>
      <c r="I54" s="5" t="str">
        <f t="shared" si="2"/>
        <v>D</v>
      </c>
      <c r="J54" s="5">
        <f>COUNTIF(I$7:I54,I54)</f>
        <v>5</v>
      </c>
      <c r="K54" s="210">
        <v>2.3946759259259258E-2</v>
      </c>
    </row>
    <row r="55" spans="1:11" ht="16.95" customHeight="1" x14ac:dyDescent="0.3">
      <c r="A55" s="14">
        <v>49</v>
      </c>
      <c r="B55" s="11">
        <v>28</v>
      </c>
      <c r="C55" s="107" t="s">
        <v>193</v>
      </c>
      <c r="D55" s="94" t="s">
        <v>24</v>
      </c>
      <c r="E55" s="75" t="s">
        <v>10</v>
      </c>
      <c r="F55" s="81" t="s">
        <v>16</v>
      </c>
      <c r="G55" s="81" t="s">
        <v>184</v>
      </c>
      <c r="H55" s="83" t="s">
        <v>15</v>
      </c>
      <c r="I55" s="5" t="str">
        <f t="shared" si="2"/>
        <v>A</v>
      </c>
      <c r="J55" s="5">
        <f>COUNTIF(I$7:I55,I55)</f>
        <v>11</v>
      </c>
      <c r="K55" s="210">
        <v>2.4074074074074074E-2</v>
      </c>
    </row>
    <row r="56" spans="1:11" ht="16.95" customHeight="1" x14ac:dyDescent="0.3">
      <c r="A56" s="14">
        <v>50</v>
      </c>
      <c r="B56" s="11">
        <v>60</v>
      </c>
      <c r="C56" s="107" t="s">
        <v>158</v>
      </c>
      <c r="D56" s="94" t="s">
        <v>159</v>
      </c>
      <c r="E56" s="75" t="s">
        <v>10</v>
      </c>
      <c r="F56" s="81" t="s">
        <v>16</v>
      </c>
      <c r="G56" s="81" t="s">
        <v>160</v>
      </c>
      <c r="H56" s="83" t="s">
        <v>161</v>
      </c>
      <c r="I56" s="5" t="str">
        <f t="shared" si="2"/>
        <v>D</v>
      </c>
      <c r="J56" s="5">
        <f>COUNTIF(I$7:I56,I56)</f>
        <v>6</v>
      </c>
      <c r="K56" s="210">
        <v>2.4131944444444445E-2</v>
      </c>
    </row>
    <row r="57" spans="1:11" s="48" customFormat="1" ht="16.95" customHeight="1" x14ac:dyDescent="0.3">
      <c r="A57" s="54">
        <v>51</v>
      </c>
      <c r="B57" s="50">
        <v>32</v>
      </c>
      <c r="C57" s="156" t="s">
        <v>188</v>
      </c>
      <c r="D57" s="157" t="s">
        <v>189</v>
      </c>
      <c r="E57" s="158" t="s">
        <v>10</v>
      </c>
      <c r="F57" s="159" t="s">
        <v>14</v>
      </c>
      <c r="G57" s="159" t="s">
        <v>190</v>
      </c>
      <c r="H57" s="166" t="s">
        <v>173</v>
      </c>
      <c r="I57" s="55" t="str">
        <f t="shared" si="2"/>
        <v>F</v>
      </c>
      <c r="J57" s="55">
        <f>COUNTIF(I$7:I57,I57)</f>
        <v>3</v>
      </c>
      <c r="K57" s="209">
        <v>2.4282407407407409E-2</v>
      </c>
    </row>
    <row r="58" spans="1:11" ht="16.95" customHeight="1" x14ac:dyDescent="0.3">
      <c r="A58" s="14">
        <v>52</v>
      </c>
      <c r="B58" s="11">
        <v>8</v>
      </c>
      <c r="C58" s="107" t="s">
        <v>76</v>
      </c>
      <c r="D58" s="94" t="s">
        <v>24</v>
      </c>
      <c r="E58" s="75" t="s">
        <v>10</v>
      </c>
      <c r="F58" s="81" t="s">
        <v>16</v>
      </c>
      <c r="G58" s="81" t="s">
        <v>37</v>
      </c>
      <c r="H58" s="83" t="s">
        <v>15</v>
      </c>
      <c r="I58" s="5" t="str">
        <f t="shared" si="2"/>
        <v>A</v>
      </c>
      <c r="J58" s="5">
        <f>COUNTIF(I$7:I58,I58)</f>
        <v>12</v>
      </c>
      <c r="K58" s="210">
        <v>2.4293981481481482E-2</v>
      </c>
    </row>
    <row r="59" spans="1:11" ht="16.95" customHeight="1" x14ac:dyDescent="0.3">
      <c r="A59" s="14">
        <v>53</v>
      </c>
      <c r="B59" s="11">
        <v>31</v>
      </c>
      <c r="C59" s="107" t="s">
        <v>188</v>
      </c>
      <c r="D59" s="94" t="s">
        <v>192</v>
      </c>
      <c r="E59" s="75" t="s">
        <v>10</v>
      </c>
      <c r="F59" s="81" t="s">
        <v>16</v>
      </c>
      <c r="G59" s="81" t="s">
        <v>35</v>
      </c>
      <c r="H59" s="83" t="s">
        <v>173</v>
      </c>
      <c r="I59" s="5" t="str">
        <f t="shared" si="2"/>
        <v>B</v>
      </c>
      <c r="J59" s="5">
        <f>COUNTIF(I$7:I59,I59)</f>
        <v>7</v>
      </c>
      <c r="K59" s="210">
        <v>2.4305555555555556E-2</v>
      </c>
    </row>
    <row r="60" spans="1:11" ht="16.95" customHeight="1" x14ac:dyDescent="0.3">
      <c r="A60" s="14">
        <v>54</v>
      </c>
      <c r="B60" s="11">
        <v>19</v>
      </c>
      <c r="C60" s="107" t="s">
        <v>146</v>
      </c>
      <c r="D60" s="94" t="s">
        <v>147</v>
      </c>
      <c r="E60" s="75" t="s">
        <v>10</v>
      </c>
      <c r="F60" s="81" t="s">
        <v>14</v>
      </c>
      <c r="G60" s="81" t="s">
        <v>44</v>
      </c>
      <c r="H60" s="83" t="s">
        <v>148</v>
      </c>
      <c r="I60" s="5" t="str">
        <f t="shared" si="2"/>
        <v>F</v>
      </c>
      <c r="J60" s="5">
        <f>COUNTIF(I$7:I60,I60)</f>
        <v>4</v>
      </c>
      <c r="K60" s="212">
        <v>2.4710648148148148E-2</v>
      </c>
    </row>
    <row r="61" spans="1:11" ht="16.95" customHeight="1" x14ac:dyDescent="0.3">
      <c r="A61" s="14">
        <v>55</v>
      </c>
      <c r="B61" s="11">
        <v>23</v>
      </c>
      <c r="C61" s="107" t="s">
        <v>235</v>
      </c>
      <c r="D61" s="94" t="s">
        <v>221</v>
      </c>
      <c r="E61" s="75" t="s">
        <v>10</v>
      </c>
      <c r="F61" s="81" t="s">
        <v>14</v>
      </c>
      <c r="G61" s="81" t="s">
        <v>222</v>
      </c>
      <c r="H61" s="84" t="s">
        <v>15</v>
      </c>
      <c r="I61" s="5" t="str">
        <f t="shared" si="2"/>
        <v>G</v>
      </c>
      <c r="J61" s="5">
        <f>COUNTIF(I$7:I61,I61)</f>
        <v>5</v>
      </c>
      <c r="K61" s="210">
        <v>2.4930555555555556E-2</v>
      </c>
    </row>
    <row r="62" spans="1:11" ht="16.95" customHeight="1" x14ac:dyDescent="0.25">
      <c r="A62" s="14">
        <v>56</v>
      </c>
      <c r="B62" s="11">
        <v>7</v>
      </c>
      <c r="C62" s="4" t="s">
        <v>94</v>
      </c>
      <c r="D62" s="93" t="s">
        <v>25</v>
      </c>
      <c r="E62" s="75" t="s">
        <v>10</v>
      </c>
      <c r="F62" s="75" t="s">
        <v>14</v>
      </c>
      <c r="G62" s="75">
        <v>1971</v>
      </c>
      <c r="H62" s="84" t="s">
        <v>258</v>
      </c>
      <c r="I62" s="5" t="str">
        <f t="shared" si="2"/>
        <v>H</v>
      </c>
      <c r="J62" s="5">
        <f>COUNTIF(I$7:I62,I62)</f>
        <v>5</v>
      </c>
      <c r="K62" s="210">
        <v>2.5624999999999998E-2</v>
      </c>
    </row>
    <row r="63" spans="1:11" ht="16.95" customHeight="1" x14ac:dyDescent="0.3">
      <c r="A63" s="14">
        <v>57</v>
      </c>
      <c r="B63" s="11">
        <v>35</v>
      </c>
      <c r="C63" s="107" t="s">
        <v>102</v>
      </c>
      <c r="D63" s="94" t="s">
        <v>89</v>
      </c>
      <c r="E63" s="75" t="s">
        <v>10</v>
      </c>
      <c r="F63" s="81" t="s">
        <v>14</v>
      </c>
      <c r="G63" s="81" t="s">
        <v>77</v>
      </c>
      <c r="H63" s="83" t="s">
        <v>28</v>
      </c>
      <c r="I63" s="5" t="str">
        <f t="shared" si="2"/>
        <v>H</v>
      </c>
      <c r="J63" s="5">
        <f>COUNTIF(I$7:I63,I63)</f>
        <v>6</v>
      </c>
      <c r="K63" s="210">
        <v>2.6122685185185186E-2</v>
      </c>
    </row>
    <row r="64" spans="1:11" ht="16.95" customHeight="1" x14ac:dyDescent="0.3">
      <c r="A64" s="14">
        <v>58</v>
      </c>
      <c r="B64" s="11">
        <v>51</v>
      </c>
      <c r="C64" s="107" t="s">
        <v>114</v>
      </c>
      <c r="D64" s="94" t="s">
        <v>105</v>
      </c>
      <c r="E64" s="75" t="s">
        <v>10</v>
      </c>
      <c r="F64" s="81" t="s">
        <v>14</v>
      </c>
      <c r="G64" s="81" t="s">
        <v>33</v>
      </c>
      <c r="H64" s="83" t="s">
        <v>226</v>
      </c>
      <c r="I64" s="5" t="str">
        <f t="shared" si="2"/>
        <v>G</v>
      </c>
      <c r="J64" s="5">
        <f>COUNTIF(I$7:I64,I64)</f>
        <v>6</v>
      </c>
      <c r="K64" s="210">
        <v>2.6215277777777778E-2</v>
      </c>
    </row>
    <row r="65" spans="1:12" ht="16.95" customHeight="1" x14ac:dyDescent="0.25">
      <c r="A65" s="14">
        <v>59</v>
      </c>
      <c r="B65" s="11">
        <v>20</v>
      </c>
      <c r="C65" s="4" t="s">
        <v>95</v>
      </c>
      <c r="D65" s="93" t="s">
        <v>96</v>
      </c>
      <c r="E65" s="75" t="s">
        <v>10</v>
      </c>
      <c r="F65" s="75" t="s">
        <v>14</v>
      </c>
      <c r="G65" s="75">
        <v>2011</v>
      </c>
      <c r="H65" s="80" t="s">
        <v>68</v>
      </c>
      <c r="I65" s="5" t="str">
        <f t="shared" si="2"/>
        <v>JF</v>
      </c>
      <c r="J65" s="5">
        <f>COUNTIF(I$7:I65,I65)</f>
        <v>4</v>
      </c>
      <c r="K65" s="210">
        <v>3.0092592592592591E-2</v>
      </c>
    </row>
    <row r="66" spans="1:12" ht="16.95" customHeight="1" x14ac:dyDescent="0.3">
      <c r="A66" s="14">
        <v>60</v>
      </c>
      <c r="B66" s="11">
        <v>53</v>
      </c>
      <c r="C66" s="107" t="s">
        <v>63</v>
      </c>
      <c r="D66" s="94" t="s">
        <v>64</v>
      </c>
      <c r="E66" s="75" t="s">
        <v>10</v>
      </c>
      <c r="F66" s="81" t="s">
        <v>14</v>
      </c>
      <c r="G66" s="81" t="s">
        <v>56</v>
      </c>
      <c r="H66" s="83" t="s">
        <v>39</v>
      </c>
      <c r="I66" s="5" t="str">
        <f t="shared" si="2"/>
        <v>H</v>
      </c>
      <c r="J66" s="5">
        <f>COUNTIF(I$7:I66,I66)</f>
        <v>7</v>
      </c>
      <c r="K66" s="212" t="s">
        <v>53</v>
      </c>
    </row>
    <row r="67" spans="1:12" ht="16.95" customHeight="1" x14ac:dyDescent="0.3">
      <c r="A67" s="14">
        <v>61</v>
      </c>
      <c r="B67" s="11">
        <v>59</v>
      </c>
      <c r="C67" s="107" t="s">
        <v>231</v>
      </c>
      <c r="D67" s="94" t="s">
        <v>20</v>
      </c>
      <c r="E67" s="75" t="s">
        <v>10</v>
      </c>
      <c r="F67" s="81" t="s">
        <v>16</v>
      </c>
      <c r="G67" s="81" t="s">
        <v>134</v>
      </c>
      <c r="H67" s="83" t="s">
        <v>15</v>
      </c>
      <c r="I67" s="5" t="s">
        <v>135</v>
      </c>
      <c r="J67" s="5">
        <f>COUNTIF(I$7:I67,I67)</f>
        <v>7</v>
      </c>
      <c r="K67" s="210" t="s">
        <v>53</v>
      </c>
    </row>
    <row r="68" spans="1:12" ht="15.9" customHeight="1" x14ac:dyDescent="0.3">
      <c r="C68" s="6"/>
      <c r="E68" s="9"/>
      <c r="K68" s="215"/>
    </row>
    <row r="69" spans="1:12" s="2" customFormat="1" ht="15" customHeight="1" x14ac:dyDescent="0.3">
      <c r="A69" s="2" t="s">
        <v>42</v>
      </c>
      <c r="B69" s="20"/>
      <c r="C69" s="6"/>
      <c r="D69" s="91"/>
      <c r="E69" s="76"/>
      <c r="F69" s="76"/>
      <c r="G69" s="76"/>
      <c r="H69" s="76"/>
      <c r="I69" s="9"/>
      <c r="J69" s="9"/>
      <c r="K69" s="216"/>
      <c r="L69" s="6"/>
    </row>
    <row r="70" spans="1:12" s="2" customFormat="1" ht="15" customHeight="1" x14ac:dyDescent="0.25">
      <c r="A70" s="188" t="s">
        <v>12</v>
      </c>
      <c r="B70" s="188"/>
      <c r="C70" s="188"/>
      <c r="D70" s="188"/>
      <c r="E70" s="188"/>
      <c r="F70" s="188"/>
      <c r="G70" s="188"/>
      <c r="H70" s="188"/>
      <c r="I70" s="9"/>
      <c r="J70" s="9"/>
      <c r="K70" s="216"/>
      <c r="L70" s="6"/>
    </row>
  </sheetData>
  <sortState xmlns:xlrd2="http://schemas.microsoft.com/office/spreadsheetml/2017/richdata2" ref="A7:K67">
    <sortCondition ref="K7:K67"/>
  </sortState>
  <mergeCells count="5">
    <mergeCell ref="A2:K2"/>
    <mergeCell ref="A3:K3"/>
    <mergeCell ref="A4:K4"/>
    <mergeCell ref="A5:C5"/>
    <mergeCell ref="A70:H7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7204E-261A-4F8C-A8AE-CEACD5B8D02C}">
  <dimension ref="A1:L79"/>
  <sheetViews>
    <sheetView workbookViewId="0">
      <selection activeCell="A5" sqref="A5:C5"/>
    </sheetView>
  </sheetViews>
  <sheetFormatPr defaultColWidth="8.6640625" defaultRowHeight="15.6" x14ac:dyDescent="0.3"/>
  <cols>
    <col min="1" max="1" width="3.77734375" style="8" customWidth="1"/>
    <col min="2" max="2" width="5.88671875" style="24" customWidth="1"/>
    <col min="3" max="3" width="18.6640625" style="1" customWidth="1"/>
    <col min="4" max="4" width="9.109375" style="91" customWidth="1"/>
    <col min="5" max="5" width="4.109375" style="76" bestFit="1" customWidth="1"/>
    <col min="6" max="6" width="4.109375" style="9" customWidth="1"/>
    <col min="7" max="7" width="6" style="82" customWidth="1"/>
    <col min="8" max="8" width="20.33203125" style="76" customWidth="1"/>
    <col min="9" max="9" width="4.21875" style="9" customWidth="1"/>
    <col min="10" max="10" width="5.109375" style="9" customWidth="1"/>
    <col min="11" max="11" width="10.21875" style="1" customWidth="1"/>
    <col min="12" max="16384" width="8.6640625" style="6"/>
  </cols>
  <sheetData>
    <row r="1" spans="1:12" ht="1.2" customHeight="1" thickBot="1" x14ac:dyDescent="0.35">
      <c r="F1" s="9" t="s">
        <v>26</v>
      </c>
      <c r="G1" s="82">
        <v>2026</v>
      </c>
    </row>
    <row r="2" spans="1:12" s="20" customFormat="1" ht="30" customHeight="1" thickBot="1" x14ac:dyDescent="0.45">
      <c r="A2" s="177" t="s">
        <v>113</v>
      </c>
      <c r="B2" s="178"/>
      <c r="C2" s="178"/>
      <c r="D2" s="178"/>
      <c r="E2" s="178"/>
      <c r="F2" s="178"/>
      <c r="G2" s="178"/>
      <c r="H2" s="178"/>
      <c r="I2" s="178"/>
      <c r="J2" s="178"/>
      <c r="K2" s="179"/>
    </row>
    <row r="3" spans="1:12" s="25" customFormat="1" ht="22.5" customHeight="1" thickBot="1" x14ac:dyDescent="0.35">
      <c r="A3" s="180" t="s">
        <v>125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</row>
    <row r="4" spans="1:12" s="20" customFormat="1" ht="27" customHeight="1" thickBot="1" x14ac:dyDescent="0.35">
      <c r="A4" s="182" t="s">
        <v>126</v>
      </c>
      <c r="B4" s="183"/>
      <c r="C4" s="183"/>
      <c r="D4" s="183"/>
      <c r="E4" s="183"/>
      <c r="F4" s="183"/>
      <c r="G4" s="183"/>
      <c r="H4" s="183"/>
      <c r="I4" s="183"/>
      <c r="J4" s="183"/>
      <c r="K4" s="184"/>
    </row>
    <row r="5" spans="1:12" ht="20.100000000000001" customHeight="1" x14ac:dyDescent="0.3">
      <c r="A5" s="185" t="s">
        <v>112</v>
      </c>
      <c r="B5" s="186"/>
      <c r="C5" s="187"/>
      <c r="D5" s="92"/>
      <c r="E5" s="9"/>
      <c r="G5" s="76"/>
      <c r="I5" s="9" t="s">
        <v>11</v>
      </c>
      <c r="K5" s="6"/>
    </row>
    <row r="6" spans="1:12" s="53" customFormat="1" ht="30" customHeight="1" thickBot="1" x14ac:dyDescent="0.25">
      <c r="A6" s="18" t="s">
        <v>4</v>
      </c>
      <c r="B6" s="18" t="s">
        <v>7</v>
      </c>
      <c r="C6" s="18" t="s">
        <v>8</v>
      </c>
      <c r="D6" s="118" t="s">
        <v>0</v>
      </c>
      <c r="E6" s="109" t="s">
        <v>9</v>
      </c>
      <c r="F6" s="52" t="s">
        <v>27</v>
      </c>
      <c r="G6" s="110" t="s">
        <v>6</v>
      </c>
      <c r="H6" s="109" t="s">
        <v>1</v>
      </c>
      <c r="I6" s="52" t="s">
        <v>3</v>
      </c>
      <c r="J6" s="18" t="s">
        <v>5</v>
      </c>
      <c r="K6" s="52" t="s">
        <v>2</v>
      </c>
    </row>
    <row r="7" spans="1:12" ht="25.05" customHeight="1" thickBot="1" x14ac:dyDescent="0.45">
      <c r="A7" s="189" t="s">
        <v>121</v>
      </c>
      <c r="B7" s="190"/>
      <c r="C7" s="190"/>
      <c r="D7" s="190"/>
      <c r="E7" s="190"/>
      <c r="F7" s="190"/>
      <c r="G7" s="190"/>
      <c r="H7" s="190"/>
      <c r="I7" s="190"/>
      <c r="J7" s="190"/>
      <c r="K7" s="191"/>
    </row>
    <row r="8" spans="1:12" s="33" customFormat="1" ht="16.95" customHeight="1" x14ac:dyDescent="0.3">
      <c r="A8" s="60">
        <v>1</v>
      </c>
      <c r="B8" s="35">
        <v>33</v>
      </c>
      <c r="C8" s="138" t="s">
        <v>183</v>
      </c>
      <c r="D8" s="139" t="s">
        <v>163</v>
      </c>
      <c r="E8" s="140" t="s">
        <v>10</v>
      </c>
      <c r="F8" s="141" t="s">
        <v>16</v>
      </c>
      <c r="G8" s="141" t="s">
        <v>184</v>
      </c>
      <c r="H8" s="142" t="s">
        <v>185</v>
      </c>
      <c r="I8" s="61" t="str">
        <f t="shared" ref="I8:I19" si="0">IF(F8="M",IF($G$1-$G8&lt;=19,"JM",IF($G$1-$G8&lt;=39,"A",IF($G$1-$G8&lt;=49,"B",IF($G$1-$G8&lt;=59,"C",IF($G$1-$G8&lt;=69,"D","E"))))),IF($G$1-$G8&lt;=19,"JF",IF($G$1-$G8&lt;=39,"F",IF($G$1-$G8&lt;=49,"G",IF($G$1-$G8&lt;=59,"H","I")))))</f>
        <v>A</v>
      </c>
      <c r="J8" s="61">
        <f>COUNTIF(I$8:I8,I8)</f>
        <v>1</v>
      </c>
      <c r="K8" s="63">
        <v>1.4710648148148148E-2</v>
      </c>
    </row>
    <row r="9" spans="1:12" s="40" customFormat="1" ht="16.95" customHeight="1" x14ac:dyDescent="0.3">
      <c r="A9" s="67">
        <v>2</v>
      </c>
      <c r="B9" s="42">
        <v>18</v>
      </c>
      <c r="C9" s="146" t="s">
        <v>90</v>
      </c>
      <c r="D9" s="147" t="s">
        <v>91</v>
      </c>
      <c r="E9" s="148" t="s">
        <v>10</v>
      </c>
      <c r="F9" s="149" t="s">
        <v>16</v>
      </c>
      <c r="G9" s="149" t="s">
        <v>37</v>
      </c>
      <c r="H9" s="150" t="s">
        <v>92</v>
      </c>
      <c r="I9" s="68" t="str">
        <f t="shared" si="0"/>
        <v>A</v>
      </c>
      <c r="J9" s="68">
        <f>COUNTIF(I$8:I9,I9)</f>
        <v>2</v>
      </c>
      <c r="K9" s="69">
        <v>1.4976851851851852E-2</v>
      </c>
    </row>
    <row r="10" spans="1:12" s="48" customFormat="1" ht="16.95" customHeight="1" x14ac:dyDescent="0.3">
      <c r="A10" s="54">
        <v>3</v>
      </c>
      <c r="B10" s="155">
        <v>30</v>
      </c>
      <c r="C10" s="156" t="s">
        <v>111</v>
      </c>
      <c r="D10" s="157" t="s">
        <v>17</v>
      </c>
      <c r="E10" s="158" t="s">
        <v>10</v>
      </c>
      <c r="F10" s="159" t="s">
        <v>16</v>
      </c>
      <c r="G10" s="159" t="s">
        <v>106</v>
      </c>
      <c r="H10" s="160" t="s">
        <v>267</v>
      </c>
      <c r="I10" s="55" t="str">
        <f t="shared" si="0"/>
        <v>A</v>
      </c>
      <c r="J10" s="55">
        <f>COUNTIF(I$8:I10,I10)</f>
        <v>3</v>
      </c>
      <c r="K10" s="56">
        <v>1.5092592592592593E-2</v>
      </c>
    </row>
    <row r="11" spans="1:12" ht="16.95" customHeight="1" x14ac:dyDescent="0.3">
      <c r="A11" s="14">
        <v>4</v>
      </c>
      <c r="B11" s="11">
        <v>58</v>
      </c>
      <c r="C11" s="90" t="s">
        <v>59</v>
      </c>
      <c r="D11" s="95" t="s">
        <v>31</v>
      </c>
      <c r="E11" s="75" t="s">
        <v>10</v>
      </c>
      <c r="F11" s="75" t="s">
        <v>16</v>
      </c>
      <c r="G11" s="75">
        <v>1987</v>
      </c>
      <c r="H11" s="80" t="s">
        <v>60</v>
      </c>
      <c r="I11" s="5" t="str">
        <f t="shared" si="0"/>
        <v>A</v>
      </c>
      <c r="J11" s="5">
        <f>COUNTIF(I$8:I11,I11)</f>
        <v>4</v>
      </c>
      <c r="K11" s="7">
        <v>1.5833333333333335E-2</v>
      </c>
    </row>
    <row r="12" spans="1:12" ht="16.95" customHeight="1" x14ac:dyDescent="0.3">
      <c r="A12" s="14">
        <v>5</v>
      </c>
      <c r="B12" s="11">
        <v>49</v>
      </c>
      <c r="C12" s="107" t="s">
        <v>69</v>
      </c>
      <c r="D12" s="94" t="s">
        <v>30</v>
      </c>
      <c r="E12" s="75" t="s">
        <v>10</v>
      </c>
      <c r="F12" s="81" t="s">
        <v>16</v>
      </c>
      <c r="G12" s="81" t="s">
        <v>58</v>
      </c>
      <c r="H12" s="83" t="s">
        <v>229</v>
      </c>
      <c r="I12" s="5" t="str">
        <f t="shared" si="0"/>
        <v>A</v>
      </c>
      <c r="J12" s="5">
        <f>COUNTIF(I$8:I12,I12)</f>
        <v>5</v>
      </c>
      <c r="K12" s="7">
        <v>1.5902777777777776E-2</v>
      </c>
      <c r="L12" s="2"/>
    </row>
    <row r="13" spans="1:12" ht="16.95" customHeight="1" x14ac:dyDescent="0.3">
      <c r="A13" s="14">
        <v>6</v>
      </c>
      <c r="B13" s="86">
        <v>6</v>
      </c>
      <c r="C13" s="107" t="s">
        <v>181</v>
      </c>
      <c r="D13" s="94" t="s">
        <v>182</v>
      </c>
      <c r="E13" s="75" t="s">
        <v>10</v>
      </c>
      <c r="F13" s="81" t="s">
        <v>16</v>
      </c>
      <c r="G13" s="81" t="s">
        <v>93</v>
      </c>
      <c r="H13" s="84" t="s">
        <v>258</v>
      </c>
      <c r="I13" s="5" t="str">
        <f t="shared" si="0"/>
        <v>A</v>
      </c>
      <c r="J13" s="5">
        <f>COUNTIF(I$8:I13,I13)</f>
        <v>6</v>
      </c>
      <c r="K13" s="12">
        <v>1.7627314814814814E-2</v>
      </c>
      <c r="L13" s="2"/>
    </row>
    <row r="14" spans="1:12" ht="16.95" customHeight="1" x14ac:dyDescent="0.3">
      <c r="A14" s="14">
        <v>7</v>
      </c>
      <c r="B14" s="11">
        <v>46</v>
      </c>
      <c r="C14" s="90" t="s">
        <v>101</v>
      </c>
      <c r="D14" s="95" t="s">
        <v>91</v>
      </c>
      <c r="E14" s="75" t="s">
        <v>10</v>
      </c>
      <c r="F14" s="75" t="s">
        <v>16</v>
      </c>
      <c r="G14" s="75">
        <v>1999</v>
      </c>
      <c r="H14" s="80" t="s">
        <v>118</v>
      </c>
      <c r="I14" s="5" t="str">
        <f t="shared" si="0"/>
        <v>A</v>
      </c>
      <c r="J14" s="5">
        <f>COUNTIF(I$8:I14,I14)</f>
        <v>7</v>
      </c>
      <c r="K14" s="7">
        <v>1.7974537037037035E-2</v>
      </c>
    </row>
    <row r="15" spans="1:12" ht="16.95" customHeight="1" x14ac:dyDescent="0.25">
      <c r="A15" s="14">
        <v>8</v>
      </c>
      <c r="B15" s="11">
        <v>36</v>
      </c>
      <c r="C15" s="4" t="s">
        <v>268</v>
      </c>
      <c r="D15" s="93" t="s">
        <v>22</v>
      </c>
      <c r="E15" s="75" t="s">
        <v>10</v>
      </c>
      <c r="F15" s="75" t="s">
        <v>16</v>
      </c>
      <c r="G15" s="75">
        <v>1995</v>
      </c>
      <c r="H15" s="80" t="s">
        <v>15</v>
      </c>
      <c r="I15" s="5" t="str">
        <f t="shared" si="0"/>
        <v>A</v>
      </c>
      <c r="J15" s="5">
        <f>COUNTIF(I$8:I15,I15)</f>
        <v>8</v>
      </c>
      <c r="K15" s="7">
        <v>1.894675925925926E-2</v>
      </c>
    </row>
    <row r="16" spans="1:12" ht="16.95" customHeight="1" x14ac:dyDescent="0.3">
      <c r="A16" s="14">
        <v>9</v>
      </c>
      <c r="B16" s="11">
        <v>9</v>
      </c>
      <c r="C16" s="90" t="s">
        <v>245</v>
      </c>
      <c r="D16" s="95" t="s">
        <v>142</v>
      </c>
      <c r="E16" s="75" t="s">
        <v>10</v>
      </c>
      <c r="F16" s="75" t="s">
        <v>16</v>
      </c>
      <c r="G16" s="75">
        <v>1987</v>
      </c>
      <c r="H16" s="80" t="s">
        <v>15</v>
      </c>
      <c r="I16" s="5" t="str">
        <f t="shared" si="0"/>
        <v>A</v>
      </c>
      <c r="J16" s="5">
        <f>COUNTIF(I$8:I16,I16)</f>
        <v>9</v>
      </c>
      <c r="K16" s="7">
        <v>1.9618055555555555E-2</v>
      </c>
    </row>
    <row r="17" spans="1:11" ht="16.95" customHeight="1" x14ac:dyDescent="0.3">
      <c r="A17" s="14">
        <v>10</v>
      </c>
      <c r="B17" s="86">
        <v>38</v>
      </c>
      <c r="C17" s="90" t="s">
        <v>108</v>
      </c>
      <c r="D17" s="95" t="s">
        <v>29</v>
      </c>
      <c r="E17" s="75" t="s">
        <v>10</v>
      </c>
      <c r="F17" s="75" t="s">
        <v>16</v>
      </c>
      <c r="G17" s="75">
        <v>1995</v>
      </c>
      <c r="H17" s="80" t="s">
        <v>68</v>
      </c>
      <c r="I17" s="5" t="str">
        <f t="shared" si="0"/>
        <v>A</v>
      </c>
      <c r="J17" s="5">
        <f>COUNTIF(I$8:I17,I17)</f>
        <v>10</v>
      </c>
      <c r="K17" s="7">
        <v>2.0312500000000001E-2</v>
      </c>
    </row>
    <row r="18" spans="1:11" ht="15.6" customHeight="1" x14ac:dyDescent="0.3">
      <c r="A18" s="14">
        <v>11</v>
      </c>
      <c r="B18" s="11">
        <v>28</v>
      </c>
      <c r="C18" s="107" t="s">
        <v>193</v>
      </c>
      <c r="D18" s="94" t="s">
        <v>24</v>
      </c>
      <c r="E18" s="75" t="s">
        <v>10</v>
      </c>
      <c r="F18" s="81" t="s">
        <v>16</v>
      </c>
      <c r="G18" s="81" t="s">
        <v>184</v>
      </c>
      <c r="H18" s="83" t="s">
        <v>15</v>
      </c>
      <c r="I18" s="5" t="str">
        <f t="shared" si="0"/>
        <v>A</v>
      </c>
      <c r="J18" s="5">
        <f>COUNTIF(I$8:I18,I18)</f>
        <v>11</v>
      </c>
      <c r="K18" s="7">
        <v>2.4074074074074074E-2</v>
      </c>
    </row>
    <row r="19" spans="1:11" ht="16.95" customHeight="1" thickBot="1" x14ac:dyDescent="0.35">
      <c r="A19" s="72">
        <v>12</v>
      </c>
      <c r="B19" s="22">
        <v>8</v>
      </c>
      <c r="C19" s="167" t="s">
        <v>76</v>
      </c>
      <c r="D19" s="168" t="s">
        <v>24</v>
      </c>
      <c r="E19" s="169" t="s">
        <v>10</v>
      </c>
      <c r="F19" s="170" t="s">
        <v>16</v>
      </c>
      <c r="G19" s="170" t="s">
        <v>37</v>
      </c>
      <c r="H19" s="171" t="s">
        <v>15</v>
      </c>
      <c r="I19" s="73" t="str">
        <f t="shared" si="0"/>
        <v>A</v>
      </c>
      <c r="J19" s="73">
        <f>COUNTIF(I$8:I19,I19)</f>
        <v>12</v>
      </c>
      <c r="K19" s="74">
        <v>2.4293981481481482E-2</v>
      </c>
    </row>
    <row r="20" spans="1:11" ht="25.05" customHeight="1" thickBot="1" x14ac:dyDescent="0.45">
      <c r="A20" s="189" t="s">
        <v>120</v>
      </c>
      <c r="B20" s="190"/>
      <c r="C20" s="190"/>
      <c r="D20" s="190"/>
      <c r="E20" s="190"/>
      <c r="F20" s="190"/>
      <c r="G20" s="190"/>
      <c r="H20" s="190"/>
      <c r="I20" s="190"/>
      <c r="J20" s="190"/>
      <c r="K20" s="191"/>
    </row>
    <row r="21" spans="1:11" s="33" customFormat="1" ht="16.95" customHeight="1" x14ac:dyDescent="0.3">
      <c r="A21" s="60">
        <v>1</v>
      </c>
      <c r="B21" s="125">
        <v>16</v>
      </c>
      <c r="C21" s="172" t="s">
        <v>98</v>
      </c>
      <c r="D21" s="173" t="s">
        <v>21</v>
      </c>
      <c r="E21" s="61" t="s">
        <v>10</v>
      </c>
      <c r="F21" s="174" t="s">
        <v>16</v>
      </c>
      <c r="G21" s="174" t="s">
        <v>99</v>
      </c>
      <c r="H21" s="175" t="s">
        <v>28</v>
      </c>
      <c r="I21" s="61" t="str">
        <f t="shared" ref="I21:I27" si="1">IF(F21="M",IF($G$1-$G21&lt;=19,"JM",IF($G$1-$G21&lt;=39,"A",IF($G$1-$G21&lt;=49,"B",IF($G$1-$G21&lt;=59,"C",IF($G$1-$G21&lt;=69,"D","E"))))),IF($G$1-$G21&lt;=19,"JF",IF($G$1-$G21&lt;=39,"F",IF($G$1-$G21&lt;=49,"G",IF($G$1-$G21&lt;=59,"H","I")))))</f>
        <v>B</v>
      </c>
      <c r="J21" s="61">
        <f>COUNTIF(I$8:I21,I21)</f>
        <v>1</v>
      </c>
      <c r="K21" s="66">
        <v>1.275462962962963E-2</v>
      </c>
    </row>
    <row r="22" spans="1:11" s="40" customFormat="1" ht="16.95" customHeight="1" x14ac:dyDescent="0.3">
      <c r="A22" s="67">
        <v>2</v>
      </c>
      <c r="B22" s="42">
        <v>48</v>
      </c>
      <c r="C22" s="146" t="s">
        <v>45</v>
      </c>
      <c r="D22" s="147" t="s">
        <v>18</v>
      </c>
      <c r="E22" s="148" t="s">
        <v>10</v>
      </c>
      <c r="F22" s="149" t="s">
        <v>16</v>
      </c>
      <c r="G22" s="149" t="s">
        <v>35</v>
      </c>
      <c r="H22" s="150" t="s">
        <v>15</v>
      </c>
      <c r="I22" s="68" t="str">
        <f t="shared" si="1"/>
        <v>B</v>
      </c>
      <c r="J22" s="68">
        <f>COUNTIF(I$8:I22,I22)</f>
        <v>2</v>
      </c>
      <c r="K22" s="69">
        <v>1.4328703703703703E-2</v>
      </c>
    </row>
    <row r="23" spans="1:11" s="48" customFormat="1" ht="16.95" customHeight="1" x14ac:dyDescent="0.3">
      <c r="A23" s="54">
        <v>3</v>
      </c>
      <c r="B23" s="50">
        <v>11</v>
      </c>
      <c r="C23" s="164" t="s">
        <v>242</v>
      </c>
      <c r="D23" s="165" t="s">
        <v>31</v>
      </c>
      <c r="E23" s="158" t="s">
        <v>10</v>
      </c>
      <c r="F23" s="158" t="s">
        <v>16</v>
      </c>
      <c r="G23" s="158">
        <v>1983</v>
      </c>
      <c r="H23" s="163" t="s">
        <v>71</v>
      </c>
      <c r="I23" s="55" t="str">
        <f t="shared" si="1"/>
        <v>B</v>
      </c>
      <c r="J23" s="55">
        <f>COUNTIF(I$8:I23,I23)</f>
        <v>3</v>
      </c>
      <c r="K23" s="56">
        <v>1.8240740740740741E-2</v>
      </c>
    </row>
    <row r="24" spans="1:11" ht="16.95" customHeight="1" x14ac:dyDescent="0.3">
      <c r="A24" s="14">
        <v>4</v>
      </c>
      <c r="B24" s="86">
        <v>22</v>
      </c>
      <c r="C24" s="107" t="s">
        <v>217</v>
      </c>
      <c r="D24" s="94" t="s">
        <v>218</v>
      </c>
      <c r="E24" s="75" t="s">
        <v>10</v>
      </c>
      <c r="F24" s="81" t="s">
        <v>16</v>
      </c>
      <c r="G24" s="81" t="s">
        <v>219</v>
      </c>
      <c r="H24" s="84" t="s">
        <v>15</v>
      </c>
      <c r="I24" s="5" t="str">
        <f t="shared" si="1"/>
        <v>B</v>
      </c>
      <c r="J24" s="5">
        <f>COUNTIF(I$8:I24,I24)</f>
        <v>4</v>
      </c>
      <c r="K24" s="7">
        <v>2.0613425925925927E-2</v>
      </c>
    </row>
    <row r="25" spans="1:11" ht="16.95" customHeight="1" x14ac:dyDescent="0.3">
      <c r="A25" s="14">
        <v>5</v>
      </c>
      <c r="B25" s="11">
        <v>42</v>
      </c>
      <c r="C25" s="107" t="s">
        <v>174</v>
      </c>
      <c r="D25" s="94" t="s">
        <v>175</v>
      </c>
      <c r="E25" s="75" t="s">
        <v>10</v>
      </c>
      <c r="F25" s="81" t="s">
        <v>16</v>
      </c>
      <c r="G25" s="81" t="s">
        <v>70</v>
      </c>
      <c r="H25" s="83" t="s">
        <v>176</v>
      </c>
      <c r="I25" s="5" t="str">
        <f t="shared" si="1"/>
        <v>B</v>
      </c>
      <c r="J25" s="5">
        <f>COUNTIF(I$8:I25,I25)</f>
        <v>5</v>
      </c>
      <c r="K25" s="7">
        <v>2.0717592592592593E-2</v>
      </c>
    </row>
    <row r="26" spans="1:11" ht="16.95" customHeight="1" x14ac:dyDescent="0.3">
      <c r="A26" s="14">
        <v>6</v>
      </c>
      <c r="B26" s="11">
        <v>34</v>
      </c>
      <c r="C26" s="107" t="s">
        <v>117</v>
      </c>
      <c r="D26" s="94" t="s">
        <v>20</v>
      </c>
      <c r="E26" s="75" t="s">
        <v>10</v>
      </c>
      <c r="F26" s="81" t="s">
        <v>16</v>
      </c>
      <c r="G26" s="81" t="s">
        <v>152</v>
      </c>
      <c r="H26" s="83" t="s">
        <v>28</v>
      </c>
      <c r="I26" s="5" t="str">
        <f t="shared" si="1"/>
        <v>B</v>
      </c>
      <c r="J26" s="5">
        <f>COUNTIF(I$8:I26,I26)</f>
        <v>6</v>
      </c>
      <c r="K26" s="12">
        <v>2.179398148148148E-2</v>
      </c>
    </row>
    <row r="27" spans="1:11" ht="16.95" customHeight="1" thickBot="1" x14ac:dyDescent="0.35">
      <c r="A27" s="14">
        <v>7</v>
      </c>
      <c r="B27" s="11">
        <v>31</v>
      </c>
      <c r="C27" s="107" t="s">
        <v>188</v>
      </c>
      <c r="D27" s="94" t="s">
        <v>192</v>
      </c>
      <c r="E27" s="75" t="s">
        <v>10</v>
      </c>
      <c r="F27" s="81" t="s">
        <v>16</v>
      </c>
      <c r="G27" s="81" t="s">
        <v>35</v>
      </c>
      <c r="H27" s="83" t="s">
        <v>173</v>
      </c>
      <c r="I27" s="5" t="str">
        <f t="shared" si="1"/>
        <v>B</v>
      </c>
      <c r="J27" s="5">
        <f>COUNTIF(I$8:I27,I27)</f>
        <v>7</v>
      </c>
      <c r="K27" s="7">
        <v>2.4305555555555556E-2</v>
      </c>
    </row>
    <row r="28" spans="1:11" ht="25.05" customHeight="1" thickBot="1" x14ac:dyDescent="0.45">
      <c r="A28" s="189" t="s">
        <v>122</v>
      </c>
      <c r="B28" s="190"/>
      <c r="C28" s="190"/>
      <c r="D28" s="190"/>
      <c r="E28" s="190"/>
      <c r="F28" s="190"/>
      <c r="G28" s="190"/>
      <c r="H28" s="190"/>
      <c r="I28" s="190"/>
      <c r="J28" s="190"/>
      <c r="K28" s="191"/>
    </row>
    <row r="29" spans="1:11" s="33" customFormat="1" ht="16.95" customHeight="1" x14ac:dyDescent="0.3">
      <c r="A29" s="60">
        <v>1</v>
      </c>
      <c r="B29" s="35">
        <v>17</v>
      </c>
      <c r="C29" s="138" t="s">
        <v>214</v>
      </c>
      <c r="D29" s="139" t="s">
        <v>31</v>
      </c>
      <c r="E29" s="140" t="s">
        <v>10</v>
      </c>
      <c r="F29" s="141" t="s">
        <v>16</v>
      </c>
      <c r="G29" s="141" t="s">
        <v>61</v>
      </c>
      <c r="H29" s="142" t="s">
        <v>40</v>
      </c>
      <c r="I29" s="61" t="str">
        <f t="shared" ref="I29:I34" si="2">IF(F29="M",IF($G$1-$G29&lt;=19,"JM",IF($G$1-$G29&lt;=39,"A",IF($G$1-$G29&lt;=49,"B",IF($G$1-$G29&lt;=59,"C",IF($G$1-$G29&lt;=69,"D","E"))))),IF($G$1-$G29&lt;=19,"JF",IF($G$1-$G29&lt;=39,"F",IF($G$1-$G29&lt;=49,"G",IF($G$1-$G29&lt;=59,"H","I")))))</f>
        <v>C</v>
      </c>
      <c r="J29" s="61">
        <f>COUNTIF(I$8:I29,I29)</f>
        <v>1</v>
      </c>
      <c r="K29" s="62">
        <v>1.3993055555555555E-2</v>
      </c>
    </row>
    <row r="30" spans="1:11" s="40" customFormat="1" ht="16.95" customHeight="1" x14ac:dyDescent="0.3">
      <c r="A30" s="67">
        <v>2</v>
      </c>
      <c r="B30" s="42">
        <v>41</v>
      </c>
      <c r="C30" s="146" t="s">
        <v>79</v>
      </c>
      <c r="D30" s="147" t="s">
        <v>19</v>
      </c>
      <c r="E30" s="148" t="s">
        <v>10</v>
      </c>
      <c r="F30" s="149" t="s">
        <v>16</v>
      </c>
      <c r="G30" s="149" t="s">
        <v>38</v>
      </c>
      <c r="H30" s="150" t="s">
        <v>15</v>
      </c>
      <c r="I30" s="68" t="str">
        <f t="shared" si="2"/>
        <v>C</v>
      </c>
      <c r="J30" s="68">
        <f>COUNTIF(I$8:I30,I30)</f>
        <v>2</v>
      </c>
      <c r="K30" s="69">
        <v>1.6620370370370369E-2</v>
      </c>
    </row>
    <row r="31" spans="1:11" s="48" customFormat="1" ht="16.95" customHeight="1" x14ac:dyDescent="0.25">
      <c r="A31" s="54">
        <v>3</v>
      </c>
      <c r="B31" s="155">
        <v>47</v>
      </c>
      <c r="C31" s="58" t="s">
        <v>57</v>
      </c>
      <c r="D31" s="162" t="s">
        <v>23</v>
      </c>
      <c r="E31" s="158" t="s">
        <v>10</v>
      </c>
      <c r="F31" s="158" t="s">
        <v>16</v>
      </c>
      <c r="G31" s="158">
        <v>1975</v>
      </c>
      <c r="H31" s="163" t="s">
        <v>39</v>
      </c>
      <c r="I31" s="55" t="str">
        <f t="shared" si="2"/>
        <v>C</v>
      </c>
      <c r="J31" s="55">
        <f>COUNTIF(I$8:I31,I31)</f>
        <v>3</v>
      </c>
      <c r="K31" s="56">
        <v>1.8171296296296297E-2</v>
      </c>
    </row>
    <row r="32" spans="1:11" ht="16.95" customHeight="1" x14ac:dyDescent="0.3">
      <c r="A32" s="14">
        <v>4</v>
      </c>
      <c r="B32" s="11">
        <v>12</v>
      </c>
      <c r="C32" s="107" t="s">
        <v>206</v>
      </c>
      <c r="D32" s="94" t="s">
        <v>24</v>
      </c>
      <c r="E32" s="75" t="s">
        <v>10</v>
      </c>
      <c r="F32" s="81" t="s">
        <v>16</v>
      </c>
      <c r="G32" s="81" t="s">
        <v>56</v>
      </c>
      <c r="H32" s="83" t="s">
        <v>173</v>
      </c>
      <c r="I32" s="5" t="str">
        <f t="shared" si="2"/>
        <v>C</v>
      </c>
      <c r="J32" s="5">
        <f>COUNTIF(I$8:I32,I32)</f>
        <v>4</v>
      </c>
      <c r="K32" s="12">
        <v>1.8842592592592591E-2</v>
      </c>
    </row>
    <row r="33" spans="1:11" ht="16.95" customHeight="1" x14ac:dyDescent="0.3">
      <c r="A33" s="14">
        <v>5</v>
      </c>
      <c r="B33" s="11">
        <v>21</v>
      </c>
      <c r="C33" s="107" t="s">
        <v>103</v>
      </c>
      <c r="D33" s="94" t="s">
        <v>104</v>
      </c>
      <c r="E33" s="75" t="s">
        <v>10</v>
      </c>
      <c r="F33" s="81" t="s">
        <v>16</v>
      </c>
      <c r="G33" s="81" t="s">
        <v>43</v>
      </c>
      <c r="H33" s="84" t="s">
        <v>15</v>
      </c>
      <c r="I33" s="5" t="str">
        <f t="shared" si="2"/>
        <v>C</v>
      </c>
      <c r="J33" s="5">
        <f>COUNTIF(I$8:I33,I33)</f>
        <v>5</v>
      </c>
      <c r="K33" s="7">
        <v>2.3240740740740742E-2</v>
      </c>
    </row>
    <row r="34" spans="1:11" ht="16.95" customHeight="1" thickBot="1" x14ac:dyDescent="0.35">
      <c r="A34" s="14">
        <v>6</v>
      </c>
      <c r="B34" s="86">
        <v>44</v>
      </c>
      <c r="C34" s="107" t="s">
        <v>166</v>
      </c>
      <c r="D34" s="94" t="s">
        <v>19</v>
      </c>
      <c r="E34" s="75" t="s">
        <v>10</v>
      </c>
      <c r="F34" s="81" t="s">
        <v>16</v>
      </c>
      <c r="G34" s="81" t="s">
        <v>38</v>
      </c>
      <c r="H34" s="83" t="s">
        <v>28</v>
      </c>
      <c r="I34" s="5" t="str">
        <f t="shared" si="2"/>
        <v>C</v>
      </c>
      <c r="J34" s="5">
        <f>COUNTIF(I$8:I34,I34)</f>
        <v>6</v>
      </c>
      <c r="K34" s="12">
        <v>2.375E-2</v>
      </c>
    </row>
    <row r="35" spans="1:11" ht="25.05" customHeight="1" thickBot="1" x14ac:dyDescent="0.45">
      <c r="A35" s="189" t="s">
        <v>273</v>
      </c>
      <c r="B35" s="190"/>
      <c r="C35" s="190"/>
      <c r="D35" s="190"/>
      <c r="E35" s="190"/>
      <c r="F35" s="190"/>
      <c r="G35" s="190"/>
      <c r="H35" s="190"/>
      <c r="I35" s="190"/>
      <c r="J35" s="190"/>
      <c r="K35" s="191"/>
    </row>
    <row r="36" spans="1:11" s="33" customFormat="1" ht="16.95" customHeight="1" x14ac:dyDescent="0.3">
      <c r="A36" s="60">
        <v>1</v>
      </c>
      <c r="B36" s="35">
        <v>55</v>
      </c>
      <c r="C36" s="138" t="s">
        <v>143</v>
      </c>
      <c r="D36" s="139" t="s">
        <v>23</v>
      </c>
      <c r="E36" s="140" t="s">
        <v>10</v>
      </c>
      <c r="F36" s="141" t="s">
        <v>16</v>
      </c>
      <c r="G36" s="141" t="s">
        <v>144</v>
      </c>
      <c r="H36" s="142" t="s">
        <v>145</v>
      </c>
      <c r="I36" s="61" t="s">
        <v>135</v>
      </c>
      <c r="J36" s="61">
        <f>COUNTIF(I$8:I36,I36)</f>
        <v>1</v>
      </c>
      <c r="K36" s="62">
        <v>1.8483796296296297E-2</v>
      </c>
    </row>
    <row r="37" spans="1:11" s="40" customFormat="1" ht="16.95" customHeight="1" x14ac:dyDescent="0.3">
      <c r="A37" s="67">
        <v>2</v>
      </c>
      <c r="B37" s="145">
        <v>29</v>
      </c>
      <c r="C37" s="146" t="s">
        <v>46</v>
      </c>
      <c r="D37" s="147" t="s">
        <v>21</v>
      </c>
      <c r="E37" s="148" t="s">
        <v>10</v>
      </c>
      <c r="F37" s="149" t="s">
        <v>16</v>
      </c>
      <c r="G37" s="149" t="s">
        <v>36</v>
      </c>
      <c r="H37" s="150" t="s">
        <v>40</v>
      </c>
      <c r="I37" s="68" t="s">
        <v>135</v>
      </c>
      <c r="J37" s="68">
        <f>COUNTIF(I$8:I37,I37)</f>
        <v>2</v>
      </c>
      <c r="K37" s="154">
        <v>1.9050925925925926E-2</v>
      </c>
    </row>
    <row r="38" spans="1:11" s="48" customFormat="1" ht="16.95" customHeight="1" x14ac:dyDescent="0.3">
      <c r="A38" s="54">
        <v>3</v>
      </c>
      <c r="B38" s="155">
        <v>27</v>
      </c>
      <c r="C38" s="156" t="s">
        <v>141</v>
      </c>
      <c r="D38" s="157" t="s">
        <v>142</v>
      </c>
      <c r="E38" s="158" t="s">
        <v>10</v>
      </c>
      <c r="F38" s="159" t="s">
        <v>16</v>
      </c>
      <c r="G38" s="159" t="s">
        <v>139</v>
      </c>
      <c r="H38" s="166" t="s">
        <v>224</v>
      </c>
      <c r="I38" s="55" t="str">
        <f>IF(F38="M",IF($G$1-$G38&lt;=19,"JM",IF($G$1-$G38&lt;=39,"A",IF($G$1-$G38&lt;=49,"B",IF($G$1-$G38&lt;=59,"C",IF($G$1-$G38&lt;=69,"D","E"))))),IF($G$1-$G38&lt;=19,"JF",IF($G$1-$G38&lt;=39,"F",IF($G$1-$G38&lt;=49,"G",IF($G$1-$G38&lt;=59,"H","I")))))</f>
        <v>D</v>
      </c>
      <c r="J38" s="55">
        <f>COUNTIF(I$8:I38,I38)</f>
        <v>3</v>
      </c>
      <c r="K38" s="56">
        <v>2.1377314814814814E-2</v>
      </c>
    </row>
    <row r="39" spans="1:11" ht="16.95" customHeight="1" x14ac:dyDescent="0.3">
      <c r="A39" s="14">
        <v>4</v>
      </c>
      <c r="B39" s="11">
        <v>56</v>
      </c>
      <c r="C39" s="107" t="s">
        <v>204</v>
      </c>
      <c r="D39" s="94" t="s">
        <v>197</v>
      </c>
      <c r="E39" s="75" t="s">
        <v>10</v>
      </c>
      <c r="F39" s="81" t="s">
        <v>16</v>
      </c>
      <c r="G39" s="81" t="s">
        <v>205</v>
      </c>
      <c r="H39" s="83" t="s">
        <v>15</v>
      </c>
      <c r="I39" s="5" t="str">
        <f>IF(F39="M",IF($G$1-$G39&lt;=19,"JM",IF($G$1-$G39&lt;=39,"A",IF($G$1-$G39&lt;=49,"B",IF($G$1-$G39&lt;=59,"C",IF($G$1-$G39&lt;=69,"D","E"))))),IF($G$1-$G39&lt;=19,"JF",IF($G$1-$G39&lt;=39,"F",IF($G$1-$G39&lt;=49,"G",IF($G$1-$G39&lt;=59,"H","I")))))</f>
        <v>D</v>
      </c>
      <c r="J39" s="5">
        <f>COUNTIF(I$8:I39,I39)</f>
        <v>4</v>
      </c>
      <c r="K39" s="7">
        <v>2.3252314814814816E-2</v>
      </c>
    </row>
    <row r="40" spans="1:11" ht="16.95" customHeight="1" x14ac:dyDescent="0.3">
      <c r="A40" s="14">
        <v>5</v>
      </c>
      <c r="B40" s="11">
        <v>57</v>
      </c>
      <c r="C40" s="107" t="s">
        <v>196</v>
      </c>
      <c r="D40" s="94" t="s">
        <v>197</v>
      </c>
      <c r="E40" s="75" t="s">
        <v>10</v>
      </c>
      <c r="F40" s="81" t="s">
        <v>16</v>
      </c>
      <c r="G40" s="81" t="s">
        <v>198</v>
      </c>
      <c r="H40" s="83" t="s">
        <v>199</v>
      </c>
      <c r="I40" s="5" t="str">
        <f>IF(F40="M",IF($G$1-$G40&lt;=19,"JM",IF($G$1-$G40&lt;=39,"A",IF($G$1-$G40&lt;=49,"B",IF($G$1-$G40&lt;=59,"C",IF($G$1-$G40&lt;=69,"D","E"))))),IF($G$1-$G40&lt;=19,"JF",IF($G$1-$G40&lt;=39,"F",IF($G$1-$G40&lt;=49,"G",IF($G$1-$G40&lt;=59,"H","I")))))</f>
        <v>D</v>
      </c>
      <c r="J40" s="5">
        <f>COUNTIF(I$8:I40,I40)</f>
        <v>5</v>
      </c>
      <c r="K40" s="7">
        <v>2.3946759259259258E-2</v>
      </c>
    </row>
    <row r="41" spans="1:11" ht="16.95" customHeight="1" x14ac:dyDescent="0.3">
      <c r="A41" s="14">
        <v>6</v>
      </c>
      <c r="B41" s="11">
        <v>60</v>
      </c>
      <c r="C41" s="107" t="s">
        <v>158</v>
      </c>
      <c r="D41" s="94" t="s">
        <v>159</v>
      </c>
      <c r="E41" s="75" t="s">
        <v>10</v>
      </c>
      <c r="F41" s="81" t="s">
        <v>16</v>
      </c>
      <c r="G41" s="81" t="s">
        <v>160</v>
      </c>
      <c r="H41" s="83" t="s">
        <v>161</v>
      </c>
      <c r="I41" s="5" t="str">
        <f>IF(F41="M",IF($G$1-$G41&lt;=19,"JM",IF($G$1-$G41&lt;=39,"A",IF($G$1-$G41&lt;=49,"B",IF($G$1-$G41&lt;=59,"C",IF($G$1-$G41&lt;=69,"D","E"))))),IF($G$1-$G41&lt;=19,"JF",IF($G$1-$G41&lt;=39,"F",IF($G$1-$G41&lt;=49,"G",IF($G$1-$G41&lt;=59,"H","I")))))</f>
        <v>D</v>
      </c>
      <c r="J41" s="5">
        <f>COUNTIF(I$8:I41,I41)</f>
        <v>6</v>
      </c>
      <c r="K41" s="7">
        <v>2.4131944444444445E-2</v>
      </c>
    </row>
    <row r="42" spans="1:11" ht="16.95" customHeight="1" thickBot="1" x14ac:dyDescent="0.35">
      <c r="A42" s="14">
        <v>7</v>
      </c>
      <c r="B42" s="11">
        <v>59</v>
      </c>
      <c r="C42" s="107" t="s">
        <v>231</v>
      </c>
      <c r="D42" s="94" t="s">
        <v>20</v>
      </c>
      <c r="E42" s="75" t="s">
        <v>10</v>
      </c>
      <c r="F42" s="81" t="s">
        <v>16</v>
      </c>
      <c r="G42" s="81" t="s">
        <v>134</v>
      </c>
      <c r="H42" s="83" t="s">
        <v>15</v>
      </c>
      <c r="I42" s="5" t="s">
        <v>135</v>
      </c>
      <c r="J42" s="5">
        <f>COUNTIF(I$8:I42,I42)</f>
        <v>7</v>
      </c>
      <c r="K42" s="7" t="s">
        <v>53</v>
      </c>
    </row>
    <row r="43" spans="1:11" ht="25.05" customHeight="1" thickBot="1" x14ac:dyDescent="0.45">
      <c r="A43" s="192" t="s">
        <v>123</v>
      </c>
      <c r="B43" s="193"/>
      <c r="C43" s="193"/>
      <c r="D43" s="193"/>
      <c r="E43" s="193"/>
      <c r="F43" s="193"/>
      <c r="G43" s="193"/>
      <c r="H43" s="193"/>
      <c r="I43" s="193"/>
      <c r="J43" s="193"/>
      <c r="K43" s="194"/>
    </row>
    <row r="44" spans="1:11" s="33" customFormat="1" ht="16.95" customHeight="1" x14ac:dyDescent="0.3">
      <c r="A44" s="60">
        <v>1</v>
      </c>
      <c r="B44" s="125">
        <v>2</v>
      </c>
      <c r="C44" s="138" t="s">
        <v>210</v>
      </c>
      <c r="D44" s="139" t="s">
        <v>96</v>
      </c>
      <c r="E44" s="140" t="s">
        <v>10</v>
      </c>
      <c r="F44" s="141" t="s">
        <v>14</v>
      </c>
      <c r="G44" s="141" t="s">
        <v>58</v>
      </c>
      <c r="H44" s="142" t="s">
        <v>227</v>
      </c>
      <c r="I44" s="61" t="str">
        <f>IF(F44="M",IF($G$1-$G44&lt;=19,"JM",IF($G$1-$G44&lt;=39,"A",IF($G$1-$G44&lt;=49,"B",IF($G$1-$G44&lt;=59,"C",IF($G$1-$G44&lt;=69,"D","E"))))),IF($G$1-$G44&lt;=19,"JF",IF($G$1-$G44&lt;=39,"F",IF($G$1-$G44&lt;=49,"G",IF($G$1-$G44&lt;=59,"H","I")))))</f>
        <v>F</v>
      </c>
      <c r="J44" s="61">
        <f>COUNTIF(I$8:I44,I44)</f>
        <v>1</v>
      </c>
      <c r="K44" s="62">
        <v>1.6400462962962964E-2</v>
      </c>
    </row>
    <row r="45" spans="1:11" s="40" customFormat="1" ht="16.95" customHeight="1" x14ac:dyDescent="0.3">
      <c r="A45" s="67">
        <v>2</v>
      </c>
      <c r="B45" s="42">
        <v>15</v>
      </c>
      <c r="C45" s="146" t="s">
        <v>83</v>
      </c>
      <c r="D45" s="147" t="s">
        <v>50</v>
      </c>
      <c r="E45" s="148" t="s">
        <v>10</v>
      </c>
      <c r="F45" s="149" t="s">
        <v>14</v>
      </c>
      <c r="G45" s="149" t="s">
        <v>32</v>
      </c>
      <c r="H45" s="150" t="s">
        <v>170</v>
      </c>
      <c r="I45" s="68" t="str">
        <f>IF(F45="M",IF($G$1-$G45&lt;=19,"JM",IF($G$1-$G45&lt;=39,"A",IF($G$1-$G45&lt;=49,"B",IF($G$1-$G45&lt;=59,"C",IF($G$1-$G45&lt;=69,"D","E"))))),IF($G$1-$G45&lt;=19,"JF",IF($G$1-$G45&lt;=39,"F",IF($G$1-$G45&lt;=49,"G",IF($G$1-$G45&lt;=59,"H","I")))))</f>
        <v>F</v>
      </c>
      <c r="J45" s="68">
        <f>COUNTIF(I$8:I45,I45)</f>
        <v>2</v>
      </c>
      <c r="K45" s="71">
        <v>1.744212962962963E-2</v>
      </c>
    </row>
    <row r="46" spans="1:11" s="48" customFormat="1" ht="16.95" customHeight="1" x14ac:dyDescent="0.3">
      <c r="A46" s="54">
        <v>3</v>
      </c>
      <c r="B46" s="155">
        <v>32</v>
      </c>
      <c r="C46" s="156" t="s">
        <v>188</v>
      </c>
      <c r="D46" s="157" t="s">
        <v>189</v>
      </c>
      <c r="E46" s="158" t="s">
        <v>10</v>
      </c>
      <c r="F46" s="159" t="s">
        <v>14</v>
      </c>
      <c r="G46" s="159" t="s">
        <v>190</v>
      </c>
      <c r="H46" s="166" t="s">
        <v>173</v>
      </c>
      <c r="I46" s="55" t="str">
        <f>IF(F46="M",IF($G$1-$G46&lt;=19,"JM",IF($G$1-$G46&lt;=39,"A",IF($G$1-$G46&lt;=49,"B",IF($G$1-$G46&lt;=59,"C",IF($G$1-$G46&lt;=69,"D","E"))))),IF($G$1-$G46&lt;=19,"JF",IF($G$1-$G46&lt;=39,"F",IF($G$1-$G46&lt;=49,"G",IF($G$1-$G46&lt;=59,"H","I")))))</f>
        <v>F</v>
      </c>
      <c r="J46" s="55">
        <f>COUNTIF(I$8:I46,I46)</f>
        <v>3</v>
      </c>
      <c r="K46" s="56">
        <v>2.4282407407407409E-2</v>
      </c>
    </row>
    <row r="47" spans="1:11" ht="16.95" customHeight="1" thickBot="1" x14ac:dyDescent="0.35">
      <c r="A47" s="14">
        <v>4</v>
      </c>
      <c r="B47" s="11">
        <v>19</v>
      </c>
      <c r="C47" s="107" t="s">
        <v>146</v>
      </c>
      <c r="D47" s="94" t="s">
        <v>147</v>
      </c>
      <c r="E47" s="75" t="s">
        <v>10</v>
      </c>
      <c r="F47" s="81" t="s">
        <v>14</v>
      </c>
      <c r="G47" s="81" t="s">
        <v>44</v>
      </c>
      <c r="H47" s="83" t="s">
        <v>148</v>
      </c>
      <c r="I47" s="5" t="str">
        <f>IF(F47="M",IF($G$1-$G47&lt;=19,"JM",IF($G$1-$G47&lt;=39,"A",IF($G$1-$G47&lt;=49,"B",IF($G$1-$G47&lt;=59,"C",IF($G$1-$G47&lt;=69,"D","E"))))),IF($G$1-$G47&lt;=19,"JF",IF($G$1-$G47&lt;=39,"F",IF($G$1-$G47&lt;=49,"G",IF($G$1-$G47&lt;=59,"H","I")))))</f>
        <v>F</v>
      </c>
      <c r="J47" s="5">
        <f>COUNTIF(I$8:I47,I47)</f>
        <v>4</v>
      </c>
      <c r="K47" s="12">
        <v>2.4710648148148148E-2</v>
      </c>
    </row>
    <row r="48" spans="1:11" ht="25.05" customHeight="1" thickBot="1" x14ac:dyDescent="0.45">
      <c r="A48" s="192" t="s">
        <v>124</v>
      </c>
      <c r="B48" s="193"/>
      <c r="C48" s="193"/>
      <c r="D48" s="193"/>
      <c r="E48" s="193"/>
      <c r="F48" s="193"/>
      <c r="G48" s="193"/>
      <c r="H48" s="193"/>
      <c r="I48" s="193"/>
      <c r="J48" s="193"/>
      <c r="K48" s="194"/>
    </row>
    <row r="49" spans="1:11" s="33" customFormat="1" ht="16.95" customHeight="1" x14ac:dyDescent="0.25">
      <c r="A49" s="60">
        <v>1</v>
      </c>
      <c r="B49" s="35">
        <v>50</v>
      </c>
      <c r="C49" s="144" t="s">
        <v>271</v>
      </c>
      <c r="D49" s="143" t="s">
        <v>270</v>
      </c>
      <c r="E49" s="140" t="s">
        <v>10</v>
      </c>
      <c r="F49" s="140" t="s">
        <v>14</v>
      </c>
      <c r="G49" s="140">
        <v>1980</v>
      </c>
      <c r="H49" s="144" t="s">
        <v>272</v>
      </c>
      <c r="I49" s="61" t="str">
        <f t="shared" ref="I49:I54" si="3">IF(F49="M",IF($G$1-$G49&lt;=19,"JM",IF($G$1-$G49&lt;=39,"A",IF($G$1-$G49&lt;=49,"B",IF($G$1-$G49&lt;=59,"C",IF($G$1-$G49&lt;=69,"D","E"))))),IF($G$1-$G49&lt;=19,"JF",IF($G$1-$G49&lt;=39,"F",IF($G$1-$G49&lt;=49,"G",IF($G$1-$G49&lt;=59,"H","I")))))</f>
        <v>G</v>
      </c>
      <c r="J49" s="61">
        <f>COUNTIF(I$8:I49,I49)</f>
        <v>1</v>
      </c>
      <c r="K49" s="63">
        <v>1.8877314814814816E-2</v>
      </c>
    </row>
    <row r="50" spans="1:11" s="40" customFormat="1" ht="16.95" customHeight="1" x14ac:dyDescent="0.3">
      <c r="A50" s="67">
        <v>2</v>
      </c>
      <c r="B50" s="145">
        <v>39</v>
      </c>
      <c r="C50" s="146" t="s">
        <v>119</v>
      </c>
      <c r="D50" s="147" t="s">
        <v>52</v>
      </c>
      <c r="E50" s="148" t="s">
        <v>10</v>
      </c>
      <c r="F50" s="149" t="s">
        <v>14</v>
      </c>
      <c r="G50" s="149" t="s">
        <v>33</v>
      </c>
      <c r="H50" s="150" t="s">
        <v>15</v>
      </c>
      <c r="I50" s="68" t="str">
        <f t="shared" si="3"/>
        <v>G</v>
      </c>
      <c r="J50" s="68">
        <f>COUNTIF(I$8:I50,I50)</f>
        <v>2</v>
      </c>
      <c r="K50" s="71">
        <v>2.1759259259259259E-2</v>
      </c>
    </row>
    <row r="51" spans="1:11" s="48" customFormat="1" ht="16.95" customHeight="1" x14ac:dyDescent="0.3">
      <c r="A51" s="54">
        <v>3</v>
      </c>
      <c r="B51" s="50">
        <v>54</v>
      </c>
      <c r="C51" s="156" t="s">
        <v>107</v>
      </c>
      <c r="D51" s="157" t="s">
        <v>62</v>
      </c>
      <c r="E51" s="158" t="s">
        <v>10</v>
      </c>
      <c r="F51" s="159" t="s">
        <v>14</v>
      </c>
      <c r="G51" s="159" t="s">
        <v>34</v>
      </c>
      <c r="H51" s="166" t="s">
        <v>228</v>
      </c>
      <c r="I51" s="55" t="str">
        <f t="shared" si="3"/>
        <v>G</v>
      </c>
      <c r="J51" s="55">
        <f>COUNTIF(I$8:I51,I51)</f>
        <v>3</v>
      </c>
      <c r="K51" s="56">
        <v>2.2060185185185186E-2</v>
      </c>
    </row>
    <row r="52" spans="1:11" ht="16.95" customHeight="1" x14ac:dyDescent="0.3">
      <c r="A52" s="14">
        <v>4</v>
      </c>
      <c r="B52" s="11">
        <v>43</v>
      </c>
      <c r="C52" s="107" t="s">
        <v>167</v>
      </c>
      <c r="D52" s="94" t="s">
        <v>41</v>
      </c>
      <c r="E52" s="75" t="s">
        <v>10</v>
      </c>
      <c r="F52" s="81" t="s">
        <v>14</v>
      </c>
      <c r="G52" s="81" t="s">
        <v>70</v>
      </c>
      <c r="H52" s="83" t="s">
        <v>15</v>
      </c>
      <c r="I52" s="5" t="str">
        <f t="shared" si="3"/>
        <v>G</v>
      </c>
      <c r="J52" s="5">
        <f>COUNTIF(I$8:I52,I52)</f>
        <v>4</v>
      </c>
      <c r="K52" s="7">
        <v>2.375E-2</v>
      </c>
    </row>
    <row r="53" spans="1:11" ht="16.95" customHeight="1" x14ac:dyDescent="0.3">
      <c r="A53" s="14">
        <v>5</v>
      </c>
      <c r="B53" s="86">
        <v>23</v>
      </c>
      <c r="C53" s="107" t="s">
        <v>235</v>
      </c>
      <c r="D53" s="94" t="s">
        <v>221</v>
      </c>
      <c r="E53" s="75" t="s">
        <v>10</v>
      </c>
      <c r="F53" s="81" t="s">
        <v>14</v>
      </c>
      <c r="G53" s="81" t="s">
        <v>222</v>
      </c>
      <c r="H53" s="84" t="s">
        <v>15</v>
      </c>
      <c r="I53" s="5" t="str">
        <f t="shared" si="3"/>
        <v>G</v>
      </c>
      <c r="J53" s="5">
        <f>COUNTIF(I$8:I53,I53)</f>
        <v>5</v>
      </c>
      <c r="K53" s="7">
        <v>2.4930555555555556E-2</v>
      </c>
    </row>
    <row r="54" spans="1:11" ht="16.95" customHeight="1" thickBot="1" x14ac:dyDescent="0.35">
      <c r="A54" s="14">
        <v>6</v>
      </c>
      <c r="B54" s="11">
        <v>51</v>
      </c>
      <c r="C54" s="107" t="s">
        <v>114</v>
      </c>
      <c r="D54" s="94" t="s">
        <v>105</v>
      </c>
      <c r="E54" s="75" t="s">
        <v>10</v>
      </c>
      <c r="F54" s="81" t="s">
        <v>14</v>
      </c>
      <c r="G54" s="81" t="s">
        <v>33</v>
      </c>
      <c r="H54" s="83" t="s">
        <v>226</v>
      </c>
      <c r="I54" s="5" t="str">
        <f t="shared" si="3"/>
        <v>G</v>
      </c>
      <c r="J54" s="5">
        <f>COUNTIF(I$8:I54,I54)</f>
        <v>6</v>
      </c>
      <c r="K54" s="7">
        <v>2.6215277777777778E-2</v>
      </c>
    </row>
    <row r="55" spans="1:11" ht="25.05" customHeight="1" thickBot="1" x14ac:dyDescent="0.45">
      <c r="A55" s="192" t="s">
        <v>275</v>
      </c>
      <c r="B55" s="193"/>
      <c r="C55" s="193"/>
      <c r="D55" s="193"/>
      <c r="E55" s="193"/>
      <c r="F55" s="193"/>
      <c r="G55" s="193"/>
      <c r="H55" s="193"/>
      <c r="I55" s="193"/>
      <c r="J55" s="193"/>
      <c r="K55" s="194"/>
    </row>
    <row r="56" spans="1:11" s="33" customFormat="1" ht="16.95" customHeight="1" x14ac:dyDescent="0.3">
      <c r="A56" s="60">
        <v>1</v>
      </c>
      <c r="B56" s="125">
        <v>45</v>
      </c>
      <c r="C56" s="138" t="s">
        <v>223</v>
      </c>
      <c r="D56" s="139" t="s">
        <v>75</v>
      </c>
      <c r="E56" s="140" t="s">
        <v>10</v>
      </c>
      <c r="F56" s="141" t="s">
        <v>14</v>
      </c>
      <c r="G56" s="141" t="s">
        <v>80</v>
      </c>
      <c r="H56" s="142" t="s">
        <v>28</v>
      </c>
      <c r="I56" s="61" t="str">
        <f>IF(F56="M",IF($G$1-$G56&lt;=19,"JM",IF($G$1-$G56&lt;=39,"A",IF($G$1-$G56&lt;=49,"B",IF($G$1-$G56&lt;=59,"C",IF($G$1-$G56&lt;=69,"D","E"))))),IF($G$1-$G56&lt;=19,"JF",IF($G$1-$G56&lt;=39,"F",IF($G$1-$G56&lt;=49,"G",IF($G$1-$G56&lt;=59,"H","I")))))</f>
        <v>H</v>
      </c>
      <c r="J56" s="61">
        <f>COUNTIF(I$8:I56,I56)</f>
        <v>1</v>
      </c>
      <c r="K56" s="63">
        <v>1.8090277777777778E-2</v>
      </c>
    </row>
    <row r="57" spans="1:11" s="40" customFormat="1" ht="16.95" customHeight="1" x14ac:dyDescent="0.3">
      <c r="A57" s="67">
        <v>2</v>
      </c>
      <c r="B57" s="42">
        <v>52</v>
      </c>
      <c r="C57" s="146" t="s">
        <v>65</v>
      </c>
      <c r="D57" s="147" t="s">
        <v>66</v>
      </c>
      <c r="E57" s="148" t="s">
        <v>10</v>
      </c>
      <c r="F57" s="149" t="s">
        <v>14</v>
      </c>
      <c r="G57" s="149" t="s">
        <v>61</v>
      </c>
      <c r="H57" s="150" t="s">
        <v>68</v>
      </c>
      <c r="I57" s="68" t="str">
        <f>IF(F57="M",IF($G$1-$G57&lt;=19,"JM",IF($G$1-$G57&lt;=39,"A",IF($G$1-$G57&lt;=49,"B",IF($G$1-$G57&lt;=59,"C",IF($G$1-$G57&lt;=69,"D","E"))))),IF($G$1-$G57&lt;=19,"JF",IF($G$1-$G57&lt;=39,"F",IF($G$1-$G57&lt;=49,"G",IF($G$1-$G57&lt;=59,"H","I")))))</f>
        <v>H</v>
      </c>
      <c r="J57" s="68">
        <f>COUNTIF(I$8:I57,I57)</f>
        <v>2</v>
      </c>
      <c r="K57" s="69">
        <v>1.9085648148148147E-2</v>
      </c>
    </row>
    <row r="58" spans="1:11" s="48" customFormat="1" ht="16.95" customHeight="1" x14ac:dyDescent="0.3">
      <c r="A58" s="54">
        <v>3</v>
      </c>
      <c r="B58" s="50">
        <v>1</v>
      </c>
      <c r="C58" s="156" t="s">
        <v>234</v>
      </c>
      <c r="D58" s="157" t="s">
        <v>200</v>
      </c>
      <c r="E58" s="158" t="s">
        <v>10</v>
      </c>
      <c r="F58" s="159" t="s">
        <v>14</v>
      </c>
      <c r="G58" s="159" t="s">
        <v>201</v>
      </c>
      <c r="H58" s="166" t="s">
        <v>15</v>
      </c>
      <c r="I58" s="55" t="s">
        <v>140</v>
      </c>
      <c r="J58" s="55">
        <f>COUNTIF(I$8:I58,I58)</f>
        <v>3</v>
      </c>
      <c r="K58" s="57">
        <v>2.0347222222222221E-2</v>
      </c>
    </row>
    <row r="59" spans="1:11" ht="16.95" customHeight="1" x14ac:dyDescent="0.3">
      <c r="A59" s="14">
        <v>4</v>
      </c>
      <c r="B59" s="11">
        <v>26</v>
      </c>
      <c r="C59" s="107" t="s">
        <v>109</v>
      </c>
      <c r="D59" s="94" t="s">
        <v>110</v>
      </c>
      <c r="E59" s="75" t="s">
        <v>10</v>
      </c>
      <c r="F59" s="81" t="s">
        <v>14</v>
      </c>
      <c r="G59" s="81" t="s">
        <v>61</v>
      </c>
      <c r="H59" s="83" t="s">
        <v>40</v>
      </c>
      <c r="I59" s="5" t="str">
        <f>IF(F59="M",IF($G$1-$G59&lt;=19,"JM",IF($G$1-$G59&lt;=39,"A",IF($G$1-$G59&lt;=49,"B",IF($G$1-$G59&lt;=59,"C",IF($G$1-$G59&lt;=69,"D","E"))))),IF($G$1-$G59&lt;=19,"JF",IF($G$1-$G59&lt;=39,"F",IF($G$1-$G59&lt;=49,"G",IF($G$1-$G59&lt;=59,"H","I")))))</f>
        <v>H</v>
      </c>
      <c r="J59" s="5">
        <f>COUNTIF(I$8:I59,I59)</f>
        <v>4</v>
      </c>
      <c r="K59" s="7">
        <v>2.3483796296296298E-2</v>
      </c>
    </row>
    <row r="60" spans="1:11" ht="16.95" customHeight="1" x14ac:dyDescent="0.25">
      <c r="A60" s="14">
        <v>5</v>
      </c>
      <c r="B60" s="11">
        <v>7</v>
      </c>
      <c r="C60" s="4" t="s">
        <v>94</v>
      </c>
      <c r="D60" s="93" t="s">
        <v>25</v>
      </c>
      <c r="E60" s="75" t="s">
        <v>10</v>
      </c>
      <c r="F60" s="75" t="s">
        <v>14</v>
      </c>
      <c r="G60" s="75">
        <v>1971</v>
      </c>
      <c r="H60" s="84" t="s">
        <v>258</v>
      </c>
      <c r="I60" s="5" t="str">
        <f>IF(F60="M",IF($G$1-$G60&lt;=19,"JM",IF($G$1-$G60&lt;=39,"A",IF($G$1-$G60&lt;=49,"B",IF($G$1-$G60&lt;=59,"C",IF($G$1-$G60&lt;=69,"D","E"))))),IF($G$1-$G60&lt;=19,"JF",IF($G$1-$G60&lt;=39,"F",IF($G$1-$G60&lt;=49,"G",IF($G$1-$G60&lt;=59,"H","I")))))</f>
        <v>H</v>
      </c>
      <c r="J60" s="5">
        <f>COUNTIF(I$8:I60,I60)</f>
        <v>5</v>
      </c>
      <c r="K60" s="7">
        <v>2.5624999999999998E-2</v>
      </c>
    </row>
    <row r="61" spans="1:11" ht="16.95" customHeight="1" x14ac:dyDescent="0.3">
      <c r="A61" s="14">
        <v>6</v>
      </c>
      <c r="B61" s="11">
        <v>35</v>
      </c>
      <c r="C61" s="107" t="s">
        <v>102</v>
      </c>
      <c r="D61" s="94" t="s">
        <v>89</v>
      </c>
      <c r="E61" s="75" t="s">
        <v>10</v>
      </c>
      <c r="F61" s="81" t="s">
        <v>14</v>
      </c>
      <c r="G61" s="81" t="s">
        <v>77</v>
      </c>
      <c r="H61" s="83" t="s">
        <v>28</v>
      </c>
      <c r="I61" s="5" t="str">
        <f>IF(F61="M",IF($G$1-$G61&lt;=19,"JM",IF($G$1-$G61&lt;=39,"A",IF($G$1-$G61&lt;=49,"B",IF($G$1-$G61&lt;=59,"C",IF($G$1-$G61&lt;=69,"D","E"))))),IF($G$1-$G61&lt;=19,"JF",IF($G$1-$G61&lt;=39,"F",IF($G$1-$G61&lt;=49,"G",IF($G$1-$G61&lt;=59,"H","I")))))</f>
        <v>H</v>
      </c>
      <c r="J61" s="5">
        <f>COUNTIF(I$8:I61,I61)</f>
        <v>6</v>
      </c>
      <c r="K61" s="7">
        <v>2.6122685185185186E-2</v>
      </c>
    </row>
    <row r="62" spans="1:11" ht="16.95" customHeight="1" thickBot="1" x14ac:dyDescent="0.35">
      <c r="A62" s="14">
        <v>7</v>
      </c>
      <c r="B62" s="11">
        <v>53</v>
      </c>
      <c r="C62" s="107" t="s">
        <v>63</v>
      </c>
      <c r="D62" s="94" t="s">
        <v>64</v>
      </c>
      <c r="E62" s="75" t="s">
        <v>10</v>
      </c>
      <c r="F62" s="81" t="s">
        <v>14</v>
      </c>
      <c r="G62" s="81" t="s">
        <v>56</v>
      </c>
      <c r="H62" s="83" t="s">
        <v>39</v>
      </c>
      <c r="I62" s="5" t="str">
        <f>IF(F62="M",IF($G$1-$G62&lt;=19,"JM",IF($G$1-$G62&lt;=39,"A",IF($G$1-$G62&lt;=49,"B",IF($G$1-$G62&lt;=59,"C",IF($G$1-$G62&lt;=69,"D","E"))))),IF($G$1-$G62&lt;=19,"JF",IF($G$1-$G62&lt;=39,"F",IF($G$1-$G62&lt;=49,"G",IF($G$1-$G62&lt;=59,"H","I")))))</f>
        <v>H</v>
      </c>
      <c r="J62" s="5">
        <f>COUNTIF(I$8:I62,I62)</f>
        <v>7</v>
      </c>
      <c r="K62" s="12" t="s">
        <v>53</v>
      </c>
    </row>
    <row r="63" spans="1:11" ht="25.05" customHeight="1" thickBot="1" x14ac:dyDescent="0.45">
      <c r="A63" s="192" t="s">
        <v>276</v>
      </c>
      <c r="B63" s="193"/>
      <c r="C63" s="193"/>
      <c r="D63" s="193"/>
      <c r="E63" s="193"/>
      <c r="F63" s="193"/>
      <c r="G63" s="193"/>
      <c r="H63" s="193"/>
      <c r="I63" s="193"/>
      <c r="J63" s="193"/>
      <c r="K63" s="194"/>
    </row>
    <row r="64" spans="1:11" s="33" customFormat="1" ht="16.95" customHeight="1" x14ac:dyDescent="0.3">
      <c r="A64" s="60">
        <v>1</v>
      </c>
      <c r="B64" s="35">
        <v>14</v>
      </c>
      <c r="C64" s="138" t="s">
        <v>83</v>
      </c>
      <c r="D64" s="139" t="s">
        <v>169</v>
      </c>
      <c r="E64" s="140" t="s">
        <v>10</v>
      </c>
      <c r="F64" s="141" t="s">
        <v>14</v>
      </c>
      <c r="G64" s="141" t="s">
        <v>84</v>
      </c>
      <c r="H64" s="142" t="s">
        <v>28</v>
      </c>
      <c r="I64" s="61" t="str">
        <f>IF(F64="M",IF($G$1-$G64&lt;=19,"JM",IF($G$1-$G64&lt;=39,"A",IF($G$1-$G64&lt;=49,"B",IF($G$1-$G64&lt;=59,"C",IF($G$1-$G64&lt;=69,"D","E"))))),IF($G$1-$G64&lt;=19,"JF",IF($G$1-$G64&lt;=39,"F",IF($G$1-$G64&lt;=49,"G",IF($G$1-$G64&lt;=59,"H","I")))))</f>
        <v>JF</v>
      </c>
      <c r="J64" s="61">
        <f>COUNTIF(I$8:I64,I64)</f>
        <v>1</v>
      </c>
      <c r="K64" s="63">
        <v>1.8993055555555555E-2</v>
      </c>
    </row>
    <row r="65" spans="1:12" s="40" customFormat="1" ht="16.95" customHeight="1" x14ac:dyDescent="0.3">
      <c r="A65" s="67">
        <v>2</v>
      </c>
      <c r="B65" s="42">
        <v>40</v>
      </c>
      <c r="C65" s="146" t="s">
        <v>86</v>
      </c>
      <c r="D65" s="147" t="s">
        <v>87</v>
      </c>
      <c r="E65" s="148" t="s">
        <v>10</v>
      </c>
      <c r="F65" s="149" t="s">
        <v>14</v>
      </c>
      <c r="G65" s="149">
        <v>2012</v>
      </c>
      <c r="H65" s="150" t="s">
        <v>88</v>
      </c>
      <c r="I65" s="68" t="str">
        <f>IF(F65="M",IF($G$1-$G65&lt;=19,"JM",IF($G$1-$G65&lt;=39,"A",IF($G$1-$G65&lt;=49,"B",IF($G$1-$G65&lt;=59,"C",IF($G$1-$G65&lt;=69,"D","E"))))),IF($G$1-$G65&lt;=19,"JF",IF($G$1-$G65&lt;=39,"F",IF($G$1-$G65&lt;=49,"G",IF($G$1-$G65&lt;=59,"H","I")))))</f>
        <v>JF</v>
      </c>
      <c r="J65" s="68">
        <f>COUNTIF(I$8:I65,I65)</f>
        <v>2</v>
      </c>
      <c r="K65" s="69">
        <v>2.0219907407407409E-2</v>
      </c>
    </row>
    <row r="66" spans="1:12" s="48" customFormat="1" ht="16.95" customHeight="1" x14ac:dyDescent="0.3">
      <c r="A66" s="54">
        <v>3</v>
      </c>
      <c r="B66" s="50">
        <v>24</v>
      </c>
      <c r="C66" s="156" t="s">
        <v>235</v>
      </c>
      <c r="D66" s="157" t="s">
        <v>49</v>
      </c>
      <c r="E66" s="158" t="s">
        <v>10</v>
      </c>
      <c r="F66" s="159" t="s">
        <v>14</v>
      </c>
      <c r="G66" s="159" t="s">
        <v>84</v>
      </c>
      <c r="H66" s="160" t="s">
        <v>15</v>
      </c>
      <c r="I66" s="55" t="str">
        <f>IF(F66="M",IF($G$1-$G66&lt;=19,"JM",IF($G$1-$G66&lt;=39,"A",IF($G$1-$G66&lt;=49,"B",IF($G$1-$G66&lt;=59,"C",IF($G$1-$G66&lt;=69,"D","E"))))),IF($G$1-$G66&lt;=19,"JF",IF($G$1-$G66&lt;=39,"F",IF($G$1-$G66&lt;=49,"G",IF($G$1-$G66&lt;=59,"H","I")))))</f>
        <v>JF</v>
      </c>
      <c r="J66" s="55">
        <f>COUNTIF(I$8:I66,I66)</f>
        <v>3</v>
      </c>
      <c r="K66" s="56">
        <v>2.1979166666666668E-2</v>
      </c>
    </row>
    <row r="67" spans="1:12" ht="16.95" customHeight="1" thickBot="1" x14ac:dyDescent="0.3">
      <c r="A67" s="14">
        <v>4</v>
      </c>
      <c r="B67" s="11">
        <v>20</v>
      </c>
      <c r="C67" s="4" t="s">
        <v>95</v>
      </c>
      <c r="D67" s="93" t="s">
        <v>96</v>
      </c>
      <c r="E67" s="75" t="s">
        <v>10</v>
      </c>
      <c r="F67" s="75" t="s">
        <v>14</v>
      </c>
      <c r="G67" s="75">
        <v>2011</v>
      </c>
      <c r="H67" s="80" t="s">
        <v>68</v>
      </c>
      <c r="I67" s="5" t="str">
        <f>IF(F67="M",IF($G$1-$G67&lt;=19,"JM",IF($G$1-$G67&lt;=39,"A",IF($G$1-$G67&lt;=49,"B",IF($G$1-$G67&lt;=59,"C",IF($G$1-$G67&lt;=69,"D","E"))))),IF($G$1-$G67&lt;=19,"JF",IF($G$1-$G67&lt;=39,"F",IF($G$1-$G67&lt;=49,"G",IF($G$1-$G67&lt;=59,"H","I")))))</f>
        <v>JF</v>
      </c>
      <c r="J67" s="5">
        <f>COUNTIF(I$8:I67,I67)</f>
        <v>4</v>
      </c>
      <c r="K67" s="7">
        <v>3.0092592592592591E-2</v>
      </c>
    </row>
    <row r="68" spans="1:12" ht="25.05" customHeight="1" thickBot="1" x14ac:dyDescent="0.45">
      <c r="A68" s="189" t="s">
        <v>274</v>
      </c>
      <c r="B68" s="190"/>
      <c r="C68" s="190"/>
      <c r="D68" s="190"/>
      <c r="E68" s="190"/>
      <c r="F68" s="190"/>
      <c r="G68" s="190"/>
      <c r="H68" s="190"/>
      <c r="I68" s="190"/>
      <c r="J68" s="190"/>
      <c r="K68" s="191"/>
    </row>
    <row r="69" spans="1:12" s="33" customFormat="1" ht="16.95" customHeight="1" x14ac:dyDescent="0.3">
      <c r="A69" s="60">
        <v>1</v>
      </c>
      <c r="B69" s="35">
        <v>3</v>
      </c>
      <c r="C69" s="138" t="s">
        <v>85</v>
      </c>
      <c r="D69" s="139" t="s">
        <v>54</v>
      </c>
      <c r="E69" s="140" t="s">
        <v>10</v>
      </c>
      <c r="F69" s="141" t="s">
        <v>16</v>
      </c>
      <c r="G69" s="141" t="s">
        <v>78</v>
      </c>
      <c r="H69" s="142" t="s">
        <v>225</v>
      </c>
      <c r="I69" s="61" t="str">
        <f t="shared" ref="I69:I76" si="4">IF(F69="M",IF($G$1-$G69&lt;=19,"JM",IF($G$1-$G69&lt;=39,"A",IF($G$1-$G69&lt;=49,"B",IF($G$1-$G69&lt;=59,"C",IF($G$1-$G69&lt;=69,"D","E"))))),IF($G$1-$G69&lt;=19,"JF",IF($G$1-$G69&lt;=39,"F",IF($G$1-$G69&lt;=49,"G",IF($G$1-$G69&lt;=59,"H","I")))))</f>
        <v>JM</v>
      </c>
      <c r="J69" s="61">
        <f>COUNTIF(I$8:I69,I69)</f>
        <v>1</v>
      </c>
      <c r="K69" s="62">
        <v>1.5219907407407408E-2</v>
      </c>
    </row>
    <row r="70" spans="1:12" s="40" customFormat="1" ht="16.95" customHeight="1" x14ac:dyDescent="0.25">
      <c r="A70" s="67">
        <v>2</v>
      </c>
      <c r="B70" s="42">
        <v>61</v>
      </c>
      <c r="C70" s="70" t="s">
        <v>244</v>
      </c>
      <c r="D70" s="152" t="s">
        <v>216</v>
      </c>
      <c r="E70" s="148" t="s">
        <v>10</v>
      </c>
      <c r="F70" s="148" t="s">
        <v>16</v>
      </c>
      <c r="G70" s="148">
        <v>2007</v>
      </c>
      <c r="H70" s="153" t="s">
        <v>15</v>
      </c>
      <c r="I70" s="68" t="str">
        <f t="shared" si="4"/>
        <v>JM</v>
      </c>
      <c r="J70" s="68">
        <f>COUNTIF(I$8:I70,I70)</f>
        <v>2</v>
      </c>
      <c r="K70" s="69">
        <v>1.5787037037037037E-2</v>
      </c>
    </row>
    <row r="71" spans="1:12" s="48" customFormat="1" ht="16.95" customHeight="1" x14ac:dyDescent="0.25">
      <c r="A71" s="54">
        <v>3</v>
      </c>
      <c r="B71" s="50">
        <v>5</v>
      </c>
      <c r="C71" s="58" t="s">
        <v>257</v>
      </c>
      <c r="D71" s="162" t="s">
        <v>18</v>
      </c>
      <c r="E71" s="158" t="s">
        <v>10</v>
      </c>
      <c r="F71" s="158" t="s">
        <v>16</v>
      </c>
      <c r="G71" s="158">
        <v>2011</v>
      </c>
      <c r="H71" s="59" t="s">
        <v>39</v>
      </c>
      <c r="I71" s="55" t="str">
        <f t="shared" si="4"/>
        <v>JM</v>
      </c>
      <c r="J71" s="55">
        <f>COUNTIF(I$8:I71,I71)</f>
        <v>3</v>
      </c>
      <c r="K71" s="56">
        <v>1.6747685185185185E-2</v>
      </c>
    </row>
    <row r="72" spans="1:12" ht="16.95" customHeight="1" x14ac:dyDescent="0.3">
      <c r="A72" s="14">
        <v>4</v>
      </c>
      <c r="B72" s="11">
        <v>25</v>
      </c>
      <c r="C72" s="107" t="s">
        <v>217</v>
      </c>
      <c r="D72" s="94" t="s">
        <v>163</v>
      </c>
      <c r="E72" s="75" t="s">
        <v>10</v>
      </c>
      <c r="F72" s="81" t="s">
        <v>16</v>
      </c>
      <c r="G72" s="81" t="s">
        <v>100</v>
      </c>
      <c r="H72" s="84" t="s">
        <v>266</v>
      </c>
      <c r="I72" s="5" t="str">
        <f t="shared" si="4"/>
        <v>JM</v>
      </c>
      <c r="J72" s="5">
        <f>COUNTIF(I$8:I72,I72)</f>
        <v>4</v>
      </c>
      <c r="K72" s="7">
        <v>1.8032407407407407E-2</v>
      </c>
    </row>
    <row r="73" spans="1:12" ht="16.95" customHeight="1" x14ac:dyDescent="0.25">
      <c r="A73" s="14">
        <v>5</v>
      </c>
      <c r="B73" s="11">
        <v>13</v>
      </c>
      <c r="C73" s="4" t="s">
        <v>250</v>
      </c>
      <c r="D73" s="93" t="s">
        <v>251</v>
      </c>
      <c r="E73" s="75" t="s">
        <v>10</v>
      </c>
      <c r="F73" s="75" t="s">
        <v>16</v>
      </c>
      <c r="G73" s="75">
        <v>2014</v>
      </c>
      <c r="H73" s="80" t="s">
        <v>68</v>
      </c>
      <c r="I73" s="5" t="str">
        <f t="shared" si="4"/>
        <v>JM</v>
      </c>
      <c r="J73" s="5">
        <f>COUNTIF(I$8:I73,I73)</f>
        <v>5</v>
      </c>
      <c r="K73" s="7">
        <v>1.892361111111111E-2</v>
      </c>
    </row>
    <row r="74" spans="1:12" ht="16.95" customHeight="1" x14ac:dyDescent="0.25">
      <c r="A74" s="14">
        <v>6</v>
      </c>
      <c r="B74" s="11">
        <v>4</v>
      </c>
      <c r="C74" s="4" t="s">
        <v>252</v>
      </c>
      <c r="D74" s="93" t="s">
        <v>253</v>
      </c>
      <c r="E74" s="75" t="s">
        <v>10</v>
      </c>
      <c r="F74" s="75" t="s">
        <v>16</v>
      </c>
      <c r="G74" s="75">
        <v>2013</v>
      </c>
      <c r="H74" s="80" t="s">
        <v>68</v>
      </c>
      <c r="I74" s="5" t="str">
        <f t="shared" si="4"/>
        <v>JM</v>
      </c>
      <c r="J74" s="5">
        <f>COUNTIF(I$8:I74,I74)</f>
        <v>6</v>
      </c>
      <c r="K74" s="7">
        <v>1.9270833333333334E-2</v>
      </c>
    </row>
    <row r="75" spans="1:12" ht="16.95" customHeight="1" x14ac:dyDescent="0.3">
      <c r="A75" s="14">
        <v>7</v>
      </c>
      <c r="B75" s="11">
        <v>37</v>
      </c>
      <c r="C75" s="107" t="s">
        <v>177</v>
      </c>
      <c r="D75" s="94" t="s">
        <v>22</v>
      </c>
      <c r="E75" s="75" t="s">
        <v>10</v>
      </c>
      <c r="F75" s="81" t="s">
        <v>16</v>
      </c>
      <c r="G75" s="81" t="s">
        <v>100</v>
      </c>
      <c r="H75" s="84" t="s">
        <v>269</v>
      </c>
      <c r="I75" s="5" t="str">
        <f t="shared" si="4"/>
        <v>JM</v>
      </c>
      <c r="J75" s="5">
        <f>COUNTIF(I$8:I75,I75)</f>
        <v>7</v>
      </c>
      <c r="K75" s="7">
        <v>1.9375E-2</v>
      </c>
    </row>
    <row r="76" spans="1:12" ht="16.95" customHeight="1" x14ac:dyDescent="0.3">
      <c r="A76" s="14">
        <v>8</v>
      </c>
      <c r="B76" s="11">
        <v>10</v>
      </c>
      <c r="C76" s="107" t="s">
        <v>211</v>
      </c>
      <c r="D76" s="94" t="s">
        <v>212</v>
      </c>
      <c r="E76" s="75" t="s">
        <v>10</v>
      </c>
      <c r="F76" s="81" t="s">
        <v>16</v>
      </c>
      <c r="G76" s="81" t="s">
        <v>78</v>
      </c>
      <c r="H76" s="83" t="s">
        <v>213</v>
      </c>
      <c r="I76" s="5" t="str">
        <f t="shared" si="4"/>
        <v>JM</v>
      </c>
      <c r="J76" s="5">
        <f>COUNTIF(I$8:I76,I76)</f>
        <v>8</v>
      </c>
      <c r="K76" s="12">
        <v>2.0625000000000001E-2</v>
      </c>
    </row>
    <row r="77" spans="1:12" ht="15.9" customHeight="1" x14ac:dyDescent="0.3">
      <c r="C77" s="6"/>
      <c r="E77" s="9"/>
      <c r="K77" s="17"/>
    </row>
    <row r="78" spans="1:12" s="2" customFormat="1" ht="15" customHeight="1" x14ac:dyDescent="0.3">
      <c r="A78" s="2" t="s">
        <v>42</v>
      </c>
      <c r="B78" s="20"/>
      <c r="C78" s="6"/>
      <c r="D78" s="91"/>
      <c r="E78" s="76"/>
      <c r="F78" s="76"/>
      <c r="G78" s="76"/>
      <c r="H78" s="76"/>
      <c r="I78" s="9"/>
      <c r="J78" s="9"/>
      <c r="K78" s="13"/>
      <c r="L78" s="6"/>
    </row>
    <row r="79" spans="1:12" s="2" customFormat="1" ht="15" customHeight="1" x14ac:dyDescent="0.25">
      <c r="A79" s="188" t="s">
        <v>12</v>
      </c>
      <c r="B79" s="188"/>
      <c r="C79" s="188"/>
      <c r="D79" s="188"/>
      <c r="E79" s="188"/>
      <c r="F79" s="188"/>
      <c r="G79" s="188"/>
      <c r="H79" s="188"/>
      <c r="I79" s="9"/>
      <c r="J79" s="9"/>
      <c r="K79" s="13"/>
      <c r="L79" s="6"/>
    </row>
  </sheetData>
  <sortState xmlns:xlrd2="http://schemas.microsoft.com/office/spreadsheetml/2017/richdata2" ref="A8:K76">
    <sortCondition ref="I8:I76"/>
  </sortState>
  <mergeCells count="14">
    <mergeCell ref="A2:K2"/>
    <mergeCell ref="A3:K3"/>
    <mergeCell ref="A4:K4"/>
    <mergeCell ref="A5:C5"/>
    <mergeCell ref="A79:H79"/>
    <mergeCell ref="A20:K20"/>
    <mergeCell ref="A7:K7"/>
    <mergeCell ref="A28:K28"/>
    <mergeCell ref="A35:K35"/>
    <mergeCell ref="A68:K68"/>
    <mergeCell ref="A43:K43"/>
    <mergeCell ref="A48:K48"/>
    <mergeCell ref="A55:K55"/>
    <mergeCell ref="A63:K63"/>
  </mergeCells>
  <pageMargins left="0.70866141732283472" right="0.70866141732283472" top="0.74803149606299213" bottom="0.55118110236220474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4772B-2C25-49B9-A5BC-E784E1C19BB5}">
  <dimension ref="A1:P37"/>
  <sheetViews>
    <sheetView topLeftCell="A2" workbookViewId="0">
      <selection activeCell="P33" sqref="P33"/>
    </sheetView>
  </sheetViews>
  <sheetFormatPr defaultColWidth="8.6640625" defaultRowHeight="13.8" x14ac:dyDescent="0.25"/>
  <cols>
    <col min="1" max="2" width="5.6640625" style="1" customWidth="1"/>
    <col min="3" max="3" width="4.88671875" style="1" customWidth="1"/>
    <col min="4" max="4" width="14.33203125" style="1" customWidth="1"/>
    <col min="5" max="5" width="12.109375" style="2" customWidth="1"/>
    <col min="6" max="6" width="7.44140625" style="8" customWidth="1"/>
    <col min="7" max="7" width="35" style="2" customWidth="1"/>
    <col min="8" max="8" width="7.88671875" style="15" hidden="1" customWidth="1"/>
    <col min="9" max="9" width="2.109375" style="1" hidden="1" customWidth="1"/>
    <col min="10" max="10" width="0.5546875" style="6" customWidth="1"/>
    <col min="11" max="16384" width="8.6640625" style="6"/>
  </cols>
  <sheetData>
    <row r="1" spans="1:11" ht="3.6" hidden="1" customHeight="1" thickBot="1" x14ac:dyDescent="0.3">
      <c r="F1" s="8" t="s">
        <v>47</v>
      </c>
      <c r="G1" s="2">
        <v>2026</v>
      </c>
    </row>
    <row r="2" spans="1:11" s="20" customFormat="1" ht="30" customHeight="1" thickBot="1" x14ac:dyDescent="0.45">
      <c r="A2" s="177" t="s">
        <v>115</v>
      </c>
      <c r="B2" s="178"/>
      <c r="C2" s="178"/>
      <c r="D2" s="178"/>
      <c r="E2" s="178"/>
      <c r="F2" s="178"/>
      <c r="G2" s="178"/>
      <c r="H2" s="179"/>
      <c r="I2" s="24"/>
    </row>
    <row r="3" spans="1:11" s="25" customFormat="1" ht="26.4" customHeight="1" thickBot="1" x14ac:dyDescent="0.35">
      <c r="A3" s="199" t="s">
        <v>125</v>
      </c>
      <c r="B3" s="200"/>
      <c r="C3" s="200"/>
      <c r="D3" s="200"/>
      <c r="E3" s="200"/>
      <c r="F3" s="200"/>
      <c r="G3" s="200"/>
      <c r="H3" s="201"/>
      <c r="I3" s="111"/>
    </row>
    <row r="4" spans="1:11" s="25" customFormat="1" ht="28.2" customHeight="1" thickBot="1" x14ac:dyDescent="0.35">
      <c r="A4" s="180" t="s">
        <v>126</v>
      </c>
      <c r="B4" s="181"/>
      <c r="C4" s="181"/>
      <c r="D4" s="181"/>
      <c r="E4" s="181"/>
      <c r="F4" s="181"/>
      <c r="G4" s="181"/>
      <c r="H4" s="202"/>
      <c r="I4" s="111"/>
    </row>
    <row r="5" spans="1:11" s="20" customFormat="1" ht="20.100000000000001" customHeight="1" thickBot="1" x14ac:dyDescent="0.35">
      <c r="A5" s="203" t="s">
        <v>116</v>
      </c>
      <c r="B5" s="204"/>
      <c r="C5" s="204"/>
      <c r="D5" s="204"/>
      <c r="E5" s="204"/>
      <c r="F5" s="204"/>
      <c r="G5" s="204"/>
      <c r="H5" s="205"/>
      <c r="I5" s="24"/>
    </row>
    <row r="6" spans="1:11" s="19" customFormat="1" ht="24.9" customHeight="1" thickBot="1" x14ac:dyDescent="0.45">
      <c r="A6" s="197" t="s">
        <v>127</v>
      </c>
      <c r="B6" s="196"/>
      <c r="C6" s="196"/>
      <c r="D6" s="196"/>
      <c r="E6" s="196"/>
      <c r="F6" s="196"/>
      <c r="G6" s="196"/>
      <c r="H6" s="198"/>
      <c r="I6" s="100"/>
    </row>
    <row r="7" spans="1:11" s="19" customFormat="1" ht="31.5" customHeight="1" thickBot="1" x14ac:dyDescent="0.3">
      <c r="A7" s="26" t="s">
        <v>48</v>
      </c>
      <c r="B7" s="27" t="s">
        <v>13</v>
      </c>
      <c r="C7" s="27" t="s">
        <v>27</v>
      </c>
      <c r="D7" s="101" t="s">
        <v>8</v>
      </c>
      <c r="E7" s="28" t="s">
        <v>0</v>
      </c>
      <c r="F7" s="29" t="s">
        <v>6</v>
      </c>
      <c r="G7" s="28" t="s">
        <v>1</v>
      </c>
      <c r="H7" s="30" t="s">
        <v>3</v>
      </c>
      <c r="I7" s="23" t="s">
        <v>236</v>
      </c>
      <c r="J7" s="102"/>
    </row>
    <row r="8" spans="1:11" s="33" customFormat="1" ht="16.95" customHeight="1" x14ac:dyDescent="0.3">
      <c r="A8" s="60">
        <v>1</v>
      </c>
      <c r="B8" s="119">
        <v>134</v>
      </c>
      <c r="C8" s="120" t="s">
        <v>14</v>
      </c>
      <c r="D8" s="121" t="s">
        <v>137</v>
      </c>
      <c r="E8" s="122" t="s">
        <v>138</v>
      </c>
      <c r="F8" s="60">
        <v>2019</v>
      </c>
      <c r="G8" s="122" t="s">
        <v>15</v>
      </c>
      <c r="H8" s="123" t="str">
        <f>IF($G$1-$F8&lt;=4,"D1",IF($G$1-$F8&lt;=7,"D2",IF($G$1-$F8&lt;=9,"D3",IF($G$1-$F8&lt;=11,"D4",IF($G$1-$F8&lt;=13,"D5",IF($G$1-$F8&lt;=15,"D6",IF($G$1-$F8&lt;=17,"D7","J")))))))</f>
        <v>D2</v>
      </c>
      <c r="I8" s="35">
        <v>0</v>
      </c>
      <c r="J8" s="35"/>
    </row>
    <row r="9" spans="1:11" s="40" customFormat="1" ht="16.95" customHeight="1" x14ac:dyDescent="0.3">
      <c r="A9" s="36">
        <v>2</v>
      </c>
      <c r="B9" s="37">
        <v>123</v>
      </c>
      <c r="C9" s="38" t="s">
        <v>14</v>
      </c>
      <c r="D9" s="126" t="s">
        <v>265</v>
      </c>
      <c r="E9" s="43" t="s">
        <v>187</v>
      </c>
      <c r="F9" s="36">
        <v>2021</v>
      </c>
      <c r="G9" s="43" t="s">
        <v>68</v>
      </c>
      <c r="H9" s="39" t="str">
        <f>IF($G$1-$F9&lt;=4,"D1",IF($G$1-$F9&lt;=7,"D2",IF($G$1-$F9&lt;=9,"D3",IF($G$1-$F9&lt;=11,"D4",IF($G$1-$F9&lt;=13,"D5",IF($G$1-$F9&lt;=15,"D6",IF($G$1-$F9&lt;=17,"D7","J")))))))</f>
        <v>D2</v>
      </c>
      <c r="I9" s="42">
        <v>0</v>
      </c>
      <c r="J9" s="42"/>
      <c r="K9" s="41"/>
    </row>
    <row r="10" spans="1:11" s="48" customFormat="1" ht="16.95" customHeight="1" x14ac:dyDescent="0.3">
      <c r="A10" s="44">
        <v>3</v>
      </c>
      <c r="B10" s="45">
        <v>126</v>
      </c>
      <c r="C10" s="46" t="s">
        <v>14</v>
      </c>
      <c r="D10" s="131" t="s">
        <v>154</v>
      </c>
      <c r="E10" s="132" t="s">
        <v>155</v>
      </c>
      <c r="F10" s="44">
        <v>2020</v>
      </c>
      <c r="G10" s="132" t="s">
        <v>15</v>
      </c>
      <c r="H10" s="47" t="str">
        <f>IF($G$1-$F10&lt;=4,"D1",IF($G$1-$F10&lt;=7,"D2",IF($G$1-$F10&lt;=9,"D3",IF($G$1-$F10&lt;=11,"D4",IF($G$1-$F10&lt;=13,"D5",IF($G$1-$F10&lt;=15,"D6",IF($G$1-$F10&lt;=17,"D7","J")))))))</f>
        <v>D2</v>
      </c>
      <c r="I10" s="50">
        <v>0</v>
      </c>
      <c r="J10" s="50"/>
      <c r="K10" s="49"/>
    </row>
    <row r="11" spans="1:11" ht="16.95" customHeight="1" thickBot="1" x14ac:dyDescent="0.35">
      <c r="A11" s="3">
        <v>4</v>
      </c>
      <c r="B11" s="11">
        <v>117</v>
      </c>
      <c r="C11" s="3" t="s">
        <v>14</v>
      </c>
      <c r="D11" s="103" t="s">
        <v>186</v>
      </c>
      <c r="E11" s="96" t="s">
        <v>187</v>
      </c>
      <c r="F11" s="3">
        <v>2022</v>
      </c>
      <c r="G11" s="79" t="s">
        <v>15</v>
      </c>
      <c r="H11" s="21" t="str">
        <f>IF($G$1-$F11&lt;=4,"D1",IF($G$1-$F11&lt;=7,"D2",IF($G$1-$F11&lt;=9,"D3",IF($G$1-$F11&lt;=11,"D4",IF($G$1-$F11&lt;=13,"D5",IF($G$1-$F11&lt;=15,"D6",IF($G$1-$F11&lt;=17,"D7","J")))))))</f>
        <v>D1</v>
      </c>
      <c r="I11" s="11">
        <v>1</v>
      </c>
      <c r="J11" s="11"/>
      <c r="K11" s="1"/>
    </row>
    <row r="12" spans="1:11" s="19" customFormat="1" ht="24.9" customHeight="1" thickBot="1" x14ac:dyDescent="0.45">
      <c r="A12" s="197" t="s">
        <v>128</v>
      </c>
      <c r="B12" s="196"/>
      <c r="C12" s="196"/>
      <c r="D12" s="196"/>
      <c r="E12" s="196"/>
      <c r="F12" s="196"/>
      <c r="G12" s="196"/>
      <c r="H12" s="196"/>
      <c r="I12" s="23"/>
      <c r="J12" s="102"/>
    </row>
    <row r="13" spans="1:11" s="19" customFormat="1" ht="31.5" customHeight="1" thickBot="1" x14ac:dyDescent="0.3">
      <c r="A13" s="112" t="s">
        <v>48</v>
      </c>
      <c r="B13" s="27" t="s">
        <v>13</v>
      </c>
      <c r="C13" s="27" t="s">
        <v>27</v>
      </c>
      <c r="D13" s="101" t="s">
        <v>8</v>
      </c>
      <c r="E13" s="28" t="s">
        <v>0</v>
      </c>
      <c r="F13" s="29" t="s">
        <v>6</v>
      </c>
      <c r="G13" s="28" t="s">
        <v>1</v>
      </c>
      <c r="H13" s="30" t="s">
        <v>3</v>
      </c>
      <c r="I13" s="23" t="s">
        <v>236</v>
      </c>
      <c r="J13" s="102"/>
    </row>
    <row r="14" spans="1:11" s="33" customFormat="1" ht="16.95" customHeight="1" x14ac:dyDescent="0.3">
      <c r="A14" s="31">
        <v>1</v>
      </c>
      <c r="B14" s="119">
        <v>116</v>
      </c>
      <c r="C14" s="120" t="s">
        <v>14</v>
      </c>
      <c r="D14" s="121" t="s">
        <v>179</v>
      </c>
      <c r="E14" s="122" t="s">
        <v>180</v>
      </c>
      <c r="F14" s="124" t="s">
        <v>165</v>
      </c>
      <c r="G14" s="122" t="s">
        <v>262</v>
      </c>
      <c r="H14" s="123" t="str">
        <f t="shared" ref="H14:H28" si="0">IF($G$1-$F14&lt;=4,"D1",IF($G$1-$F14&lt;=7,"D2",IF($G$1-$F14&lt;=9,"D3",IF($G$1-$F14&lt;=11,"D4",IF($G$1-$F14&lt;=13,"D5",IF($G$1-$F14&lt;=15,"D6",IF($G$1-$F14&lt;=17,"D7","J")))))))</f>
        <v>D5</v>
      </c>
      <c r="I14" s="35">
        <v>0</v>
      </c>
      <c r="J14" s="35"/>
    </row>
    <row r="15" spans="1:11" s="40" customFormat="1" ht="16.95" customHeight="1" x14ac:dyDescent="0.3">
      <c r="A15" s="36">
        <v>2</v>
      </c>
      <c r="B15" s="37">
        <v>104</v>
      </c>
      <c r="C15" s="38" t="s">
        <v>14</v>
      </c>
      <c r="D15" s="127" t="s">
        <v>202</v>
      </c>
      <c r="E15" s="128" t="s">
        <v>203</v>
      </c>
      <c r="F15" s="129" t="s">
        <v>51</v>
      </c>
      <c r="G15" s="128" t="s">
        <v>118</v>
      </c>
      <c r="H15" s="130" t="str">
        <f t="shared" si="0"/>
        <v>D4</v>
      </c>
      <c r="I15" s="42">
        <v>0</v>
      </c>
      <c r="J15" s="42"/>
    </row>
    <row r="16" spans="1:11" s="48" customFormat="1" ht="16.95" customHeight="1" x14ac:dyDescent="0.25">
      <c r="A16" s="44">
        <v>3</v>
      </c>
      <c r="B16" s="45">
        <v>112</v>
      </c>
      <c r="C16" s="46" t="s">
        <v>14</v>
      </c>
      <c r="D16" s="58" t="s">
        <v>256</v>
      </c>
      <c r="E16" s="59" t="s">
        <v>255</v>
      </c>
      <c r="F16" s="46">
        <v>2016</v>
      </c>
      <c r="G16" s="59" t="s">
        <v>39</v>
      </c>
      <c r="H16" s="47" t="str">
        <f t="shared" si="0"/>
        <v>D4</v>
      </c>
      <c r="I16" s="50">
        <v>0</v>
      </c>
      <c r="J16" s="50"/>
    </row>
    <row r="17" spans="1:10" ht="16.95" customHeight="1" x14ac:dyDescent="0.3">
      <c r="A17" s="3">
        <v>4</v>
      </c>
      <c r="B17" s="22">
        <v>124</v>
      </c>
      <c r="C17" s="16" t="s">
        <v>14</v>
      </c>
      <c r="D17" s="103" t="s">
        <v>207</v>
      </c>
      <c r="E17" s="96" t="s">
        <v>209</v>
      </c>
      <c r="F17" s="85" t="s">
        <v>51</v>
      </c>
      <c r="G17" s="96" t="s">
        <v>173</v>
      </c>
      <c r="H17" s="21" t="str">
        <f t="shared" si="0"/>
        <v>D4</v>
      </c>
      <c r="I17" s="11">
        <v>0</v>
      </c>
      <c r="J17" s="11"/>
    </row>
    <row r="18" spans="1:10" ht="16.95" customHeight="1" x14ac:dyDescent="0.3">
      <c r="A18" s="3">
        <v>5</v>
      </c>
      <c r="B18" s="22">
        <v>103</v>
      </c>
      <c r="C18" s="16" t="s">
        <v>14</v>
      </c>
      <c r="D18" s="103" t="s">
        <v>171</v>
      </c>
      <c r="E18" s="96" t="s">
        <v>172</v>
      </c>
      <c r="F18" s="85" t="s">
        <v>165</v>
      </c>
      <c r="G18" s="96" t="s">
        <v>173</v>
      </c>
      <c r="H18" s="21" t="str">
        <f t="shared" si="0"/>
        <v>D5</v>
      </c>
      <c r="I18" s="11">
        <v>0</v>
      </c>
      <c r="J18" s="11"/>
    </row>
    <row r="19" spans="1:10" ht="16.95" customHeight="1" x14ac:dyDescent="0.3">
      <c r="A19" s="3">
        <v>6</v>
      </c>
      <c r="B19" s="22">
        <v>105</v>
      </c>
      <c r="C19" s="16" t="s">
        <v>14</v>
      </c>
      <c r="D19" s="104" t="s">
        <v>248</v>
      </c>
      <c r="E19" s="88" t="s">
        <v>249</v>
      </c>
      <c r="F19" s="3">
        <v>2015</v>
      </c>
      <c r="G19" s="10" t="s">
        <v>176</v>
      </c>
      <c r="H19" s="89" t="str">
        <f t="shared" si="0"/>
        <v>D4</v>
      </c>
      <c r="I19" s="11">
        <v>0</v>
      </c>
      <c r="J19" s="11"/>
    </row>
    <row r="20" spans="1:10" ht="16.95" customHeight="1" x14ac:dyDescent="0.3">
      <c r="A20" s="3">
        <v>7</v>
      </c>
      <c r="B20" s="22">
        <v>109</v>
      </c>
      <c r="C20" s="16" t="s">
        <v>14</v>
      </c>
      <c r="D20" s="103" t="s">
        <v>232</v>
      </c>
      <c r="E20" s="96" t="s">
        <v>156</v>
      </c>
      <c r="F20" s="85" t="s">
        <v>157</v>
      </c>
      <c r="G20" s="96" t="s">
        <v>225</v>
      </c>
      <c r="H20" s="21" t="str">
        <f t="shared" si="0"/>
        <v>D3</v>
      </c>
      <c r="I20" s="11">
        <v>0</v>
      </c>
      <c r="J20" s="11"/>
    </row>
    <row r="21" spans="1:10" ht="16.95" customHeight="1" x14ac:dyDescent="0.3">
      <c r="A21" s="3">
        <v>8</v>
      </c>
      <c r="B21" s="22">
        <v>135</v>
      </c>
      <c r="C21" s="16" t="s">
        <v>14</v>
      </c>
      <c r="D21" s="103" t="s">
        <v>235</v>
      </c>
      <c r="E21" s="96" t="s">
        <v>220</v>
      </c>
      <c r="F21" s="85" t="s">
        <v>151</v>
      </c>
      <c r="G21" s="105" t="s">
        <v>15</v>
      </c>
      <c r="H21" s="21" t="str">
        <f t="shared" si="0"/>
        <v>D3</v>
      </c>
      <c r="I21" s="11">
        <v>1</v>
      </c>
      <c r="J21" s="11"/>
    </row>
    <row r="22" spans="1:10" ht="16.95" customHeight="1" x14ac:dyDescent="0.3">
      <c r="A22" s="3">
        <v>9</v>
      </c>
      <c r="B22" s="22">
        <v>111</v>
      </c>
      <c r="C22" s="16" t="s">
        <v>14</v>
      </c>
      <c r="D22" s="103" t="s">
        <v>230</v>
      </c>
      <c r="E22" s="96" t="s">
        <v>133</v>
      </c>
      <c r="F22" s="16">
        <v>2015</v>
      </c>
      <c r="G22" s="77" t="s">
        <v>254</v>
      </c>
      <c r="H22" s="89" t="str">
        <f t="shared" si="0"/>
        <v>D4</v>
      </c>
      <c r="I22" s="11">
        <v>0</v>
      </c>
      <c r="J22" s="11"/>
    </row>
    <row r="23" spans="1:10" ht="16.95" customHeight="1" x14ac:dyDescent="0.3">
      <c r="A23" s="3">
        <v>10</v>
      </c>
      <c r="B23" s="22">
        <v>106</v>
      </c>
      <c r="C23" s="16" t="s">
        <v>14</v>
      </c>
      <c r="D23" s="103" t="s">
        <v>164</v>
      </c>
      <c r="E23" s="98" t="s">
        <v>243</v>
      </c>
      <c r="F23" s="85">
        <v>2017</v>
      </c>
      <c r="G23" s="98" t="s">
        <v>118</v>
      </c>
      <c r="H23" s="21" t="str">
        <f t="shared" si="0"/>
        <v>D3</v>
      </c>
      <c r="I23" s="11">
        <v>1</v>
      </c>
      <c r="J23" s="11"/>
    </row>
    <row r="24" spans="1:10" ht="16.95" customHeight="1" x14ac:dyDescent="0.3">
      <c r="A24" s="3">
        <v>11</v>
      </c>
      <c r="B24" s="22">
        <v>125</v>
      </c>
      <c r="C24" s="16" t="s">
        <v>14</v>
      </c>
      <c r="D24" s="103" t="s">
        <v>207</v>
      </c>
      <c r="E24" s="96" t="s">
        <v>208</v>
      </c>
      <c r="F24" s="85" t="s">
        <v>157</v>
      </c>
      <c r="G24" s="96" t="s">
        <v>173</v>
      </c>
      <c r="H24" s="21" t="str">
        <f t="shared" si="0"/>
        <v>D3</v>
      </c>
      <c r="I24" s="11">
        <v>1</v>
      </c>
      <c r="J24" s="11"/>
    </row>
    <row r="25" spans="1:10" ht="16.95" customHeight="1" x14ac:dyDescent="0.3">
      <c r="A25" s="3">
        <v>12</v>
      </c>
      <c r="B25" s="22">
        <v>136</v>
      </c>
      <c r="C25" s="16" t="s">
        <v>14</v>
      </c>
      <c r="D25" s="103" t="s">
        <v>149</v>
      </c>
      <c r="E25" s="96" t="s">
        <v>150</v>
      </c>
      <c r="F25" s="3">
        <v>2017</v>
      </c>
      <c r="G25" s="96" t="s">
        <v>15</v>
      </c>
      <c r="H25" s="89" t="str">
        <f t="shared" si="0"/>
        <v>D3</v>
      </c>
      <c r="I25" s="11">
        <v>0</v>
      </c>
      <c r="J25" s="11"/>
    </row>
    <row r="26" spans="1:10" ht="16.95" customHeight="1" x14ac:dyDescent="0.3">
      <c r="A26" s="3">
        <v>13</v>
      </c>
      <c r="B26" s="22">
        <v>121</v>
      </c>
      <c r="C26" s="16" t="s">
        <v>14</v>
      </c>
      <c r="D26" s="103" t="s">
        <v>237</v>
      </c>
      <c r="E26" s="77" t="s">
        <v>238</v>
      </c>
      <c r="F26" s="3">
        <v>2016</v>
      </c>
      <c r="G26" s="10" t="s">
        <v>239</v>
      </c>
      <c r="H26" s="21" t="str">
        <f t="shared" si="0"/>
        <v>D4</v>
      </c>
      <c r="I26" s="11">
        <v>0</v>
      </c>
      <c r="J26" s="11"/>
    </row>
    <row r="27" spans="1:10" ht="16.95" customHeight="1" x14ac:dyDescent="0.3">
      <c r="A27" s="3">
        <v>14</v>
      </c>
      <c r="B27" s="22">
        <v>122</v>
      </c>
      <c r="C27" s="16" t="s">
        <v>14</v>
      </c>
      <c r="D27" s="103" t="s">
        <v>237</v>
      </c>
      <c r="E27" s="10" t="s">
        <v>241</v>
      </c>
      <c r="F27" s="16">
        <v>2018</v>
      </c>
      <c r="G27" s="77" t="s">
        <v>239</v>
      </c>
      <c r="H27" s="21" t="str">
        <f t="shared" si="0"/>
        <v>D3</v>
      </c>
      <c r="I27" s="11">
        <v>0</v>
      </c>
      <c r="J27" s="11"/>
    </row>
    <row r="28" spans="1:10" ht="16.95" customHeight="1" thickBot="1" x14ac:dyDescent="0.35">
      <c r="A28" s="3">
        <v>15</v>
      </c>
      <c r="B28" s="22">
        <v>107</v>
      </c>
      <c r="C28" s="16" t="s">
        <v>14</v>
      </c>
      <c r="D28" s="104" t="s">
        <v>246</v>
      </c>
      <c r="E28" s="88" t="s">
        <v>247</v>
      </c>
      <c r="F28" s="16">
        <v>2016</v>
      </c>
      <c r="G28" s="97" t="s">
        <v>15</v>
      </c>
      <c r="H28" s="89" t="str">
        <f t="shared" si="0"/>
        <v>D4</v>
      </c>
      <c r="I28" s="11">
        <v>0</v>
      </c>
      <c r="J28" s="11"/>
    </row>
    <row r="29" spans="1:10" s="19" customFormat="1" ht="24.9" customHeight="1" thickBot="1" x14ac:dyDescent="0.45">
      <c r="A29" s="195" t="s">
        <v>129</v>
      </c>
      <c r="B29" s="196"/>
      <c r="C29" s="196"/>
      <c r="D29" s="196"/>
      <c r="E29" s="196"/>
      <c r="F29" s="196"/>
      <c r="G29" s="196"/>
      <c r="H29" s="196"/>
      <c r="I29" s="23"/>
      <c r="J29" s="102"/>
    </row>
    <row r="30" spans="1:10" s="19" customFormat="1" ht="31.5" customHeight="1" thickBot="1" x14ac:dyDescent="0.3">
      <c r="A30" s="26" t="s">
        <v>48</v>
      </c>
      <c r="B30" s="27" t="s">
        <v>13</v>
      </c>
      <c r="C30" s="27" t="s">
        <v>27</v>
      </c>
      <c r="D30" s="101" t="s">
        <v>8</v>
      </c>
      <c r="E30" s="28" t="s">
        <v>0</v>
      </c>
      <c r="F30" s="29" t="s">
        <v>6</v>
      </c>
      <c r="G30" s="28" t="s">
        <v>1</v>
      </c>
      <c r="H30" s="30" t="s">
        <v>3</v>
      </c>
      <c r="I30" s="23" t="s">
        <v>236</v>
      </c>
      <c r="J30" s="102"/>
    </row>
    <row r="31" spans="1:10" s="33" customFormat="1" ht="16.95" customHeight="1" x14ac:dyDescent="0.3">
      <c r="A31" s="60">
        <v>1</v>
      </c>
      <c r="B31" s="125">
        <v>102</v>
      </c>
      <c r="C31" s="60" t="s">
        <v>14</v>
      </c>
      <c r="D31" s="121" t="s">
        <v>95</v>
      </c>
      <c r="E31" s="122" t="s">
        <v>96</v>
      </c>
      <c r="F31" s="60">
        <v>2011</v>
      </c>
      <c r="G31" s="122" t="s">
        <v>68</v>
      </c>
      <c r="H31" s="123" t="str">
        <f>IF($G$1-$F31&lt;=4,"D1",IF($G$1-$F31&lt;=7,"D2",IF($G$1-$F31&lt;=9,"D3",IF($G$1-$F31&lt;=11,"D4",IF($G$1-$F31&lt;=13,"D5",IF($G$1-$F31&lt;=15,"D6",IF($G$1-$F31&lt;=17,"D7","J")))))))</f>
        <v>D6</v>
      </c>
      <c r="I31" s="35">
        <v>0</v>
      </c>
      <c r="J31" s="35"/>
    </row>
    <row r="32" spans="1:10" s="40" customFormat="1" ht="16.95" customHeight="1" x14ac:dyDescent="0.3">
      <c r="A32" s="36">
        <v>2</v>
      </c>
      <c r="B32" s="42">
        <v>120</v>
      </c>
      <c r="C32" s="36" t="s">
        <v>14</v>
      </c>
      <c r="D32" s="126" t="s">
        <v>237</v>
      </c>
      <c r="E32" s="43" t="s">
        <v>240</v>
      </c>
      <c r="F32" s="36">
        <v>2013</v>
      </c>
      <c r="G32" s="43" t="s">
        <v>239</v>
      </c>
      <c r="H32" s="39" t="str">
        <f>IF($G$1-$F32&lt;=4,"D1",IF($G$1-$F32&lt;=7,"D2",IF($G$1-$F32&lt;=9,"D3",IF($G$1-$F32&lt;=11,"D4",IF($G$1-$F32&lt;=13,"D5",IF($G$1-$F32&lt;=15,"D6",IF($G$1-$F32&lt;=17,"D7","J")))))))</f>
        <v>D5</v>
      </c>
      <c r="I32" s="42">
        <v>0</v>
      </c>
      <c r="J32" s="70"/>
    </row>
    <row r="33" spans="1:16" s="48" customFormat="1" ht="16.95" customHeight="1" x14ac:dyDescent="0.3">
      <c r="A33" s="54">
        <v>3</v>
      </c>
      <c r="B33" s="50">
        <v>131</v>
      </c>
      <c r="C33" s="44" t="s">
        <v>14</v>
      </c>
      <c r="D33" s="131" t="s">
        <v>73</v>
      </c>
      <c r="E33" s="132" t="s">
        <v>74</v>
      </c>
      <c r="F33" s="44">
        <v>2012</v>
      </c>
      <c r="G33" s="132" t="s">
        <v>67</v>
      </c>
      <c r="H33" s="47" t="str">
        <f>IF($G$1-$F33&lt;=4,"D1",IF($G$1-$F33&lt;=7,"D2",IF($G$1-$F33&lt;=9,"D3",IF($G$1-$F33&lt;=11,"D4",IF($G$1-$F33&lt;=13,"D5",IF($G$1-$F33&lt;=15,"D6",IF($G$1-$F33&lt;=17,"D7","J")))))))</f>
        <v>D6</v>
      </c>
      <c r="I33" s="50">
        <v>1</v>
      </c>
      <c r="J33" s="50"/>
    </row>
    <row r="34" spans="1:16" ht="16.95" customHeight="1" x14ac:dyDescent="0.3">
      <c r="A34" s="3">
        <v>4</v>
      </c>
      <c r="B34" s="11">
        <v>108</v>
      </c>
      <c r="C34" s="3" t="s">
        <v>14</v>
      </c>
      <c r="D34" s="103" t="s">
        <v>97</v>
      </c>
      <c r="E34" s="96" t="s">
        <v>96</v>
      </c>
      <c r="F34" s="3">
        <v>2012</v>
      </c>
      <c r="G34" s="10" t="s">
        <v>15</v>
      </c>
      <c r="H34" s="21" t="str">
        <f>IF($G$1-$F34&lt;=4,"D1",IF($G$1-$F34&lt;=7,"D2",IF($G$1-$F34&lt;=9,"D3",IF($G$1-$F34&lt;=11,"D4",IF($G$1-$F34&lt;=13,"D5",IF($G$1-$F34&lt;=15,"D6",IF($G$1-$F34&lt;=17,"D7","J")))))))</f>
        <v>D6</v>
      </c>
      <c r="I34" s="11">
        <v>1</v>
      </c>
      <c r="J34" s="11"/>
    </row>
    <row r="36" spans="1:16" s="2" customFormat="1" ht="15" customHeight="1" x14ac:dyDescent="0.25">
      <c r="A36" s="2" t="s">
        <v>42</v>
      </c>
      <c r="B36" s="6"/>
      <c r="C36" s="6"/>
      <c r="D36" s="6"/>
      <c r="I36" s="8"/>
      <c r="J36" s="6"/>
      <c r="K36" s="6"/>
      <c r="L36" s="6"/>
      <c r="M36" s="6"/>
      <c r="N36" s="6"/>
      <c r="O36" s="6"/>
      <c r="P36" s="6"/>
    </row>
    <row r="37" spans="1:16" s="2" customFormat="1" ht="15" customHeight="1" x14ac:dyDescent="0.25">
      <c r="A37" s="188" t="s">
        <v>12</v>
      </c>
      <c r="B37" s="188"/>
      <c r="C37" s="188"/>
      <c r="D37" s="188"/>
      <c r="E37" s="188"/>
      <c r="F37" s="188"/>
      <c r="G37" s="188"/>
      <c r="H37" s="188"/>
      <c r="I37" s="8"/>
      <c r="J37" s="6"/>
      <c r="K37" s="6"/>
      <c r="L37" s="6"/>
      <c r="M37" s="6"/>
      <c r="N37" s="6"/>
      <c r="O37" s="6"/>
      <c r="P37" s="6"/>
    </row>
  </sheetData>
  <sortState xmlns:xlrd2="http://schemas.microsoft.com/office/spreadsheetml/2017/richdata2" ref="A31:G34">
    <sortCondition ref="A31:A34"/>
  </sortState>
  <mergeCells count="8">
    <mergeCell ref="A29:H29"/>
    <mergeCell ref="A37:H37"/>
    <mergeCell ref="A6:H6"/>
    <mergeCell ref="A2:H2"/>
    <mergeCell ref="A3:H3"/>
    <mergeCell ref="A4:H4"/>
    <mergeCell ref="A5:H5"/>
    <mergeCell ref="A12:H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A9F96-33E0-493C-8BED-F1A30FD68B38}">
  <dimension ref="A1:P30"/>
  <sheetViews>
    <sheetView topLeftCell="A2" workbookViewId="0">
      <selection activeCell="N18" sqref="N18"/>
    </sheetView>
  </sheetViews>
  <sheetFormatPr defaultColWidth="8.6640625" defaultRowHeight="13.8" x14ac:dyDescent="0.25"/>
  <cols>
    <col min="1" max="2" width="5.6640625" style="1" customWidth="1"/>
    <col min="3" max="3" width="4.77734375" style="1" customWidth="1"/>
    <col min="4" max="4" width="13.77734375" style="8" customWidth="1"/>
    <col min="5" max="5" width="9.44140625" style="2" bestFit="1" customWidth="1"/>
    <col min="6" max="6" width="7.44140625" style="8" customWidth="1"/>
    <col min="7" max="7" width="36.44140625" style="2" customWidth="1"/>
    <col min="8" max="8" width="6.6640625" style="15" hidden="1" customWidth="1"/>
    <col min="9" max="9" width="6.44140625" style="1" hidden="1" customWidth="1"/>
    <col min="10" max="10" width="0.21875" style="6" customWidth="1"/>
    <col min="11" max="16384" width="8.6640625" style="6"/>
  </cols>
  <sheetData>
    <row r="1" spans="1:16" ht="2.4" hidden="1" customHeight="1" thickBot="1" x14ac:dyDescent="0.3">
      <c r="F1" s="8" t="s">
        <v>47</v>
      </c>
      <c r="G1" s="2">
        <v>2026</v>
      </c>
    </row>
    <row r="2" spans="1:16" s="20" customFormat="1" ht="30" customHeight="1" thickBot="1" x14ac:dyDescent="0.45">
      <c r="A2" s="177" t="s">
        <v>115</v>
      </c>
      <c r="B2" s="178"/>
      <c r="C2" s="178"/>
      <c r="D2" s="178"/>
      <c r="E2" s="178"/>
      <c r="F2" s="178"/>
      <c r="G2" s="178"/>
      <c r="H2" s="179"/>
      <c r="I2" s="24"/>
    </row>
    <row r="3" spans="1:16" s="25" customFormat="1" ht="21.6" customHeight="1" thickBot="1" x14ac:dyDescent="0.35">
      <c r="A3" s="199" t="s">
        <v>125</v>
      </c>
      <c r="B3" s="200"/>
      <c r="C3" s="200"/>
      <c r="D3" s="200"/>
      <c r="E3" s="200"/>
      <c r="F3" s="200"/>
      <c r="G3" s="200"/>
      <c r="H3" s="201"/>
      <c r="I3" s="111"/>
    </row>
    <row r="4" spans="1:16" s="25" customFormat="1" ht="25.8" customHeight="1" thickBot="1" x14ac:dyDescent="0.35">
      <c r="A4" s="180" t="s">
        <v>126</v>
      </c>
      <c r="B4" s="181"/>
      <c r="C4" s="181"/>
      <c r="D4" s="181"/>
      <c r="E4" s="181"/>
      <c r="F4" s="181"/>
      <c r="G4" s="181"/>
      <c r="H4" s="202"/>
      <c r="I4" s="111"/>
    </row>
    <row r="5" spans="1:16" s="20" customFormat="1" ht="20.100000000000001" customHeight="1" thickBot="1" x14ac:dyDescent="0.35">
      <c r="A5" s="203" t="s">
        <v>116</v>
      </c>
      <c r="B5" s="204"/>
      <c r="C5" s="204"/>
      <c r="D5" s="204"/>
      <c r="E5" s="204"/>
      <c r="F5" s="204"/>
      <c r="G5" s="204"/>
      <c r="H5" s="205"/>
      <c r="I5" s="24"/>
    </row>
    <row r="6" spans="1:16" s="19" customFormat="1" ht="24.9" customHeight="1" thickBot="1" x14ac:dyDescent="0.45">
      <c r="A6" s="197" t="s">
        <v>130</v>
      </c>
      <c r="B6" s="196"/>
      <c r="C6" s="196"/>
      <c r="D6" s="196"/>
      <c r="E6" s="196"/>
      <c r="F6" s="196"/>
      <c r="G6" s="196"/>
      <c r="H6" s="198"/>
      <c r="I6" s="100"/>
    </row>
    <row r="7" spans="1:16" s="19" customFormat="1" ht="31.5" customHeight="1" thickBot="1" x14ac:dyDescent="0.3">
      <c r="A7" s="113" t="s">
        <v>48</v>
      </c>
      <c r="B7" s="114" t="s">
        <v>13</v>
      </c>
      <c r="C7" s="114" t="s">
        <v>27</v>
      </c>
      <c r="D7" s="106" t="s">
        <v>8</v>
      </c>
      <c r="E7" s="115" t="s">
        <v>0</v>
      </c>
      <c r="F7" s="116" t="s">
        <v>6</v>
      </c>
      <c r="G7" s="115" t="s">
        <v>1</v>
      </c>
      <c r="H7" s="117" t="s">
        <v>3</v>
      </c>
      <c r="I7" s="23" t="s">
        <v>236</v>
      </c>
      <c r="J7" s="102"/>
    </row>
    <row r="8" spans="1:16" s="33" customFormat="1" ht="16.95" customHeight="1" x14ac:dyDescent="0.3">
      <c r="A8" s="31">
        <v>1</v>
      </c>
      <c r="B8" s="35">
        <v>129</v>
      </c>
      <c r="C8" s="31" t="s">
        <v>16</v>
      </c>
      <c r="D8" s="134" t="s">
        <v>162</v>
      </c>
      <c r="E8" s="135" t="s">
        <v>163</v>
      </c>
      <c r="F8" s="31">
        <v>2019</v>
      </c>
      <c r="G8" s="135" t="s">
        <v>68</v>
      </c>
      <c r="H8" s="32" t="str">
        <f t="shared" ref="H8:H16" si="0">IF($G$1-$F8&lt;=4,"D1",IF($G$1-$F8&lt;=7,"D2",IF($G$1-$F8&lt;=9,"D3",IF($G$1-$F8&lt;=11,"D4",IF($G$1-$F8&lt;=13,"D5",IF($G$1-$F8&lt;=15,"D6",IF($G$1-$F8&lt;=17,"D7","J")))))))</f>
        <v>D2</v>
      </c>
      <c r="I8" s="35">
        <v>1</v>
      </c>
      <c r="J8" s="35"/>
      <c r="K8" s="34"/>
    </row>
    <row r="9" spans="1:16" s="40" customFormat="1" ht="16.95" customHeight="1" x14ac:dyDescent="0.25">
      <c r="A9" s="36">
        <v>2</v>
      </c>
      <c r="B9" s="42">
        <v>119</v>
      </c>
      <c r="C9" s="36" t="s">
        <v>16</v>
      </c>
      <c r="D9" s="70" t="s">
        <v>264</v>
      </c>
      <c r="E9" s="43" t="s">
        <v>251</v>
      </c>
      <c r="F9" s="36">
        <v>2020</v>
      </c>
      <c r="G9" s="43" t="s">
        <v>15</v>
      </c>
      <c r="H9" s="39" t="str">
        <f t="shared" si="0"/>
        <v>D2</v>
      </c>
      <c r="I9" s="42">
        <v>1</v>
      </c>
      <c r="J9" s="70"/>
    </row>
    <row r="10" spans="1:16" s="48" customFormat="1" ht="16.95" customHeight="1" x14ac:dyDescent="0.3">
      <c r="A10" s="44">
        <v>3</v>
      </c>
      <c r="B10" s="50">
        <v>133</v>
      </c>
      <c r="C10" s="44" t="s">
        <v>16</v>
      </c>
      <c r="D10" s="132" t="s">
        <v>215</v>
      </c>
      <c r="E10" s="132" t="s">
        <v>55</v>
      </c>
      <c r="F10" s="44">
        <v>2021</v>
      </c>
      <c r="G10" s="59" t="s">
        <v>15</v>
      </c>
      <c r="H10" s="47" t="str">
        <f t="shared" si="0"/>
        <v>D2</v>
      </c>
      <c r="I10" s="50">
        <v>1</v>
      </c>
      <c r="J10" s="58"/>
    </row>
    <row r="11" spans="1:16" ht="16.95" customHeight="1" x14ac:dyDescent="0.3">
      <c r="A11" s="3">
        <v>4</v>
      </c>
      <c r="B11" s="11">
        <v>128</v>
      </c>
      <c r="C11" s="3" t="s">
        <v>16</v>
      </c>
      <c r="D11" s="105" t="s">
        <v>81</v>
      </c>
      <c r="E11" s="96" t="s">
        <v>168</v>
      </c>
      <c r="F11" s="3">
        <v>2019</v>
      </c>
      <c r="G11" s="96" t="s">
        <v>82</v>
      </c>
      <c r="H11" s="21" t="str">
        <f t="shared" si="0"/>
        <v>D2</v>
      </c>
      <c r="I11" s="11">
        <v>0</v>
      </c>
      <c r="J11" s="11"/>
    </row>
    <row r="12" spans="1:16" ht="16.95" customHeight="1" x14ac:dyDescent="0.25">
      <c r="A12" s="3">
        <v>5</v>
      </c>
      <c r="B12" s="22">
        <v>118</v>
      </c>
      <c r="C12" s="3" t="s">
        <v>16</v>
      </c>
      <c r="D12" s="4" t="s">
        <v>250</v>
      </c>
      <c r="E12" s="10" t="s">
        <v>263</v>
      </c>
      <c r="F12" s="3">
        <v>2020</v>
      </c>
      <c r="G12" s="10" t="s">
        <v>68</v>
      </c>
      <c r="H12" s="21" t="str">
        <f t="shared" si="0"/>
        <v>D2</v>
      </c>
      <c r="I12" s="11">
        <v>0</v>
      </c>
      <c r="J12" s="11"/>
      <c r="K12" s="2"/>
      <c r="L12" s="2"/>
      <c r="M12" s="2"/>
      <c r="N12" s="2"/>
      <c r="O12" s="2"/>
      <c r="P12" s="2"/>
    </row>
    <row r="13" spans="1:16" ht="16.95" customHeight="1" x14ac:dyDescent="0.3">
      <c r="A13" s="3">
        <v>6</v>
      </c>
      <c r="B13" s="22">
        <v>139</v>
      </c>
      <c r="C13" s="3" t="s">
        <v>16</v>
      </c>
      <c r="D13" s="107" t="s">
        <v>188</v>
      </c>
      <c r="E13" s="78" t="s">
        <v>191</v>
      </c>
      <c r="F13" s="3">
        <v>2021</v>
      </c>
      <c r="G13" s="105" t="s">
        <v>173</v>
      </c>
      <c r="H13" s="21" t="str">
        <f t="shared" si="0"/>
        <v>D2</v>
      </c>
      <c r="I13" s="11">
        <v>0</v>
      </c>
      <c r="J13" s="11"/>
      <c r="K13" s="2"/>
      <c r="L13" s="2"/>
      <c r="M13" s="2"/>
      <c r="N13" s="2"/>
      <c r="O13" s="2"/>
      <c r="P13" s="2"/>
    </row>
    <row r="14" spans="1:16" ht="16.95" customHeight="1" x14ac:dyDescent="0.25">
      <c r="A14" s="3">
        <v>7</v>
      </c>
      <c r="B14" s="22">
        <v>115</v>
      </c>
      <c r="C14" s="3" t="s">
        <v>16</v>
      </c>
      <c r="D14" s="4" t="s">
        <v>259</v>
      </c>
      <c r="E14" s="10" t="s">
        <v>260</v>
      </c>
      <c r="F14" s="3">
        <v>2022</v>
      </c>
      <c r="G14" s="10" t="s">
        <v>261</v>
      </c>
      <c r="H14" s="21" t="str">
        <f t="shared" si="0"/>
        <v>D1</v>
      </c>
      <c r="I14" s="11">
        <v>0</v>
      </c>
      <c r="J14" s="11"/>
    </row>
    <row r="15" spans="1:16" ht="16.95" customHeight="1" x14ac:dyDescent="0.3">
      <c r="A15" s="3">
        <v>8</v>
      </c>
      <c r="B15" s="22">
        <v>127</v>
      </c>
      <c r="C15" s="3" t="s">
        <v>16</v>
      </c>
      <c r="D15" s="99" t="s">
        <v>153</v>
      </c>
      <c r="E15" s="97" t="s">
        <v>29</v>
      </c>
      <c r="F15" s="3">
        <v>2023</v>
      </c>
      <c r="G15" s="96" t="s">
        <v>15</v>
      </c>
      <c r="H15" s="21" t="str">
        <f t="shared" si="0"/>
        <v>D1</v>
      </c>
      <c r="I15" s="11">
        <v>0</v>
      </c>
      <c r="J15" s="11"/>
    </row>
    <row r="16" spans="1:16" ht="16.95" customHeight="1" thickBot="1" x14ac:dyDescent="0.35">
      <c r="A16" s="3">
        <v>9</v>
      </c>
      <c r="B16" s="22">
        <v>137</v>
      </c>
      <c r="C16" s="3" t="s">
        <v>16</v>
      </c>
      <c r="D16" s="105" t="s">
        <v>233</v>
      </c>
      <c r="E16" s="96" t="s">
        <v>54</v>
      </c>
      <c r="F16" s="3">
        <v>2023</v>
      </c>
      <c r="G16" s="96" t="s">
        <v>178</v>
      </c>
      <c r="H16" s="21" t="str">
        <f t="shared" si="0"/>
        <v>D1</v>
      </c>
      <c r="I16" s="11"/>
      <c r="J16" s="11"/>
    </row>
    <row r="17" spans="1:16" s="19" customFormat="1" ht="24.9" customHeight="1" thickBot="1" x14ac:dyDescent="0.45">
      <c r="A17" s="197" t="s">
        <v>131</v>
      </c>
      <c r="B17" s="196"/>
      <c r="C17" s="196"/>
      <c r="D17" s="196"/>
      <c r="E17" s="196"/>
      <c r="F17" s="196"/>
      <c r="G17" s="196"/>
      <c r="H17" s="196"/>
      <c r="I17" s="23"/>
      <c r="J17" s="23"/>
    </row>
    <row r="18" spans="1:16" s="19" customFormat="1" ht="31.5" customHeight="1" thickBot="1" x14ac:dyDescent="0.3">
      <c r="A18" s="113" t="s">
        <v>48</v>
      </c>
      <c r="B18" s="114" t="s">
        <v>13</v>
      </c>
      <c r="C18" s="114" t="s">
        <v>27</v>
      </c>
      <c r="D18" s="106" t="s">
        <v>8</v>
      </c>
      <c r="E18" s="115" t="s">
        <v>0</v>
      </c>
      <c r="F18" s="116" t="s">
        <v>6</v>
      </c>
      <c r="G18" s="115" t="s">
        <v>1</v>
      </c>
      <c r="H18" s="117" t="s">
        <v>3</v>
      </c>
      <c r="I18" s="23" t="s">
        <v>236</v>
      </c>
      <c r="J18" s="23"/>
    </row>
    <row r="19" spans="1:16" s="33" customFormat="1" ht="16.95" customHeight="1" x14ac:dyDescent="0.25">
      <c r="A19" s="31">
        <v>1</v>
      </c>
      <c r="B19" s="35">
        <v>101</v>
      </c>
      <c r="C19" s="31" t="s">
        <v>16</v>
      </c>
      <c r="D19" s="64" t="s">
        <v>250</v>
      </c>
      <c r="E19" s="65" t="s">
        <v>251</v>
      </c>
      <c r="F19" s="31">
        <v>2014</v>
      </c>
      <c r="G19" s="65" t="s">
        <v>68</v>
      </c>
      <c r="H19" s="32" t="str">
        <f>IF($G$1-$F19&lt;=4,"D1",IF($G$1-$F19&lt;=7,"D2",IF($G$1-$F19&lt;=9,"D3",IF($G$1-$F19&lt;=11,"D4",IF($G$1-$F19&lt;=13,"D5",IF($G$1-$F19&lt;=15,"D6",IF($G$1-$F19&lt;=17,"D7","J")))))))</f>
        <v>D5</v>
      </c>
      <c r="I19" s="35">
        <v>1</v>
      </c>
      <c r="J19" s="35"/>
    </row>
    <row r="20" spans="1:16" s="40" customFormat="1" ht="16.95" customHeight="1" x14ac:dyDescent="0.3">
      <c r="A20" s="36">
        <v>2</v>
      </c>
      <c r="B20" s="42">
        <v>130</v>
      </c>
      <c r="C20" s="36" t="s">
        <v>16</v>
      </c>
      <c r="D20" s="136" t="s">
        <v>72</v>
      </c>
      <c r="E20" s="136" t="s">
        <v>55</v>
      </c>
      <c r="F20" s="137" t="s">
        <v>51</v>
      </c>
      <c r="G20" s="136" t="s">
        <v>67</v>
      </c>
      <c r="H20" s="39" t="str">
        <f>IF($G$1-$F20&lt;=4,"D1",IF($G$1-$F20&lt;=7,"D2",IF($G$1-$F20&lt;=9,"D3",IF($G$1-$F20&lt;=11,"D4",IF($G$1-$F20&lt;=13,"D5",IF($G$1-$F20&lt;=15,"D6",IF($G$1-$F20&lt;=17,"D7","J")))))))</f>
        <v>D4</v>
      </c>
      <c r="I20" s="42" t="s">
        <v>136</v>
      </c>
      <c r="J20" s="42"/>
    </row>
    <row r="21" spans="1:16" s="48" customFormat="1" ht="16.95" customHeight="1" x14ac:dyDescent="0.3">
      <c r="A21" s="44">
        <v>3</v>
      </c>
      <c r="B21" s="50">
        <v>138</v>
      </c>
      <c r="C21" s="44" t="s">
        <v>16</v>
      </c>
      <c r="D21" s="132" t="s">
        <v>188</v>
      </c>
      <c r="E21" s="132" t="s">
        <v>192</v>
      </c>
      <c r="F21" s="133" t="s">
        <v>157</v>
      </c>
      <c r="G21" s="132" t="s">
        <v>173</v>
      </c>
      <c r="H21" s="47" t="str">
        <f>IF($G$1-$F21&lt;=4,"D1",IF($G$1-$F21&lt;=7,"D2",IF($G$1-$F21&lt;=9,"D3",IF($G$1-$F21&lt;=11,"D4",IF($G$1-$F21&lt;=13,"D5",IF($G$1-$F21&lt;=15,"D6",IF($G$1-$F21&lt;=17,"D7","J")))))))</f>
        <v>D3</v>
      </c>
      <c r="I21" s="50" t="s">
        <v>136</v>
      </c>
      <c r="J21" s="50"/>
    </row>
    <row r="22" spans="1:16" ht="16.95" customHeight="1" x14ac:dyDescent="0.3">
      <c r="A22" s="3">
        <v>4</v>
      </c>
      <c r="B22" s="22">
        <v>132</v>
      </c>
      <c r="C22" s="16" t="s">
        <v>16</v>
      </c>
      <c r="D22" s="99" t="s">
        <v>215</v>
      </c>
      <c r="E22" s="97" t="s">
        <v>216</v>
      </c>
      <c r="F22" s="87" t="s">
        <v>157</v>
      </c>
      <c r="G22" s="99" t="s">
        <v>15</v>
      </c>
      <c r="H22" s="89" t="str">
        <f>IF($G$1-$F22&lt;=4,"D1",IF($G$1-$F22&lt;=7,"D2",IF($G$1-$F22&lt;=9,"D3",IF($G$1-$F22&lt;=11,"D4",IF($G$1-$F22&lt;=13,"D5",IF($G$1-$F22&lt;=15,"D6",IF($G$1-$F22&lt;=17,"D7","J")))))))</f>
        <v>D3</v>
      </c>
      <c r="I22" s="11" t="s">
        <v>136</v>
      </c>
      <c r="J22" s="11"/>
    </row>
    <row r="23" spans="1:16" ht="16.95" customHeight="1" thickBot="1" x14ac:dyDescent="0.35">
      <c r="A23" s="3" t="s">
        <v>53</v>
      </c>
      <c r="B23" s="22">
        <v>114</v>
      </c>
      <c r="C23" s="3" t="s">
        <v>16</v>
      </c>
      <c r="D23" s="105" t="s">
        <v>194</v>
      </c>
      <c r="E23" s="96" t="s">
        <v>195</v>
      </c>
      <c r="F23" s="85" t="s">
        <v>51</v>
      </c>
      <c r="G23" s="96" t="s">
        <v>68</v>
      </c>
      <c r="H23" s="21" t="str">
        <f>IF($G$1-$F23&lt;=4,"D1",IF($G$1-$F23&lt;=7,"D2",IF($G$1-$F23&lt;=9,"D3",IF($G$1-$F23&lt;=11,"D4",IF($G$1-$F23&lt;=13,"D5",IF($G$1-$F23&lt;=15,"D6",IF($G$1-$F23&lt;=17,"D7","J")))))))</f>
        <v>D4</v>
      </c>
      <c r="I23" s="11">
        <v>0</v>
      </c>
      <c r="J23" s="11"/>
    </row>
    <row r="24" spans="1:16" s="19" customFormat="1" ht="24.9" customHeight="1" thickBot="1" x14ac:dyDescent="0.45">
      <c r="A24" s="197" t="s">
        <v>132</v>
      </c>
      <c r="B24" s="196"/>
      <c r="C24" s="196"/>
      <c r="D24" s="196"/>
      <c r="E24" s="196"/>
      <c r="F24" s="196"/>
      <c r="G24" s="196"/>
      <c r="H24" s="196"/>
      <c r="I24" s="23"/>
      <c r="J24" s="102"/>
    </row>
    <row r="25" spans="1:16" s="19" customFormat="1" ht="31.5" customHeight="1" thickBot="1" x14ac:dyDescent="0.3">
      <c r="A25" s="113" t="s">
        <v>48</v>
      </c>
      <c r="B25" s="114" t="s">
        <v>13</v>
      </c>
      <c r="C25" s="114" t="s">
        <v>27</v>
      </c>
      <c r="D25" s="106" t="s">
        <v>8</v>
      </c>
      <c r="E25" s="115" t="s">
        <v>0</v>
      </c>
      <c r="F25" s="116" t="s">
        <v>6</v>
      </c>
      <c r="G25" s="115" t="s">
        <v>1</v>
      </c>
      <c r="H25" s="117" t="s">
        <v>3</v>
      </c>
      <c r="I25" s="23" t="s">
        <v>236</v>
      </c>
      <c r="J25" s="102"/>
    </row>
    <row r="26" spans="1:16" s="33" customFormat="1" ht="16.95" customHeight="1" x14ac:dyDescent="0.25">
      <c r="A26" s="31">
        <v>1</v>
      </c>
      <c r="B26" s="35">
        <v>113</v>
      </c>
      <c r="C26" s="31" t="s">
        <v>16</v>
      </c>
      <c r="D26" s="64" t="s">
        <v>257</v>
      </c>
      <c r="E26" s="65" t="s">
        <v>18</v>
      </c>
      <c r="F26" s="31">
        <v>2011</v>
      </c>
      <c r="G26" s="65" t="s">
        <v>39</v>
      </c>
      <c r="H26" s="32" t="str">
        <f>IF($G$1-$F26&lt;=4,"D1",IF($G$1-$F26&lt;=7,"D2",IF($G$1-$F26&lt;=9,"D3",IF($G$1-$F26&lt;=11,"D4",IF($G$1-$F26&lt;=13,"D5",IF($G$1-$F26&lt;=15,"D6",IF($G$1-$F26&lt;=17,"D7","J")))))))</f>
        <v>D6</v>
      </c>
      <c r="I26" s="35">
        <v>1</v>
      </c>
      <c r="J26" s="64"/>
    </row>
    <row r="27" spans="1:16" s="40" customFormat="1" ht="16.95" customHeight="1" x14ac:dyDescent="0.25">
      <c r="A27" s="36">
        <v>2</v>
      </c>
      <c r="B27" s="42">
        <v>110</v>
      </c>
      <c r="C27" s="36" t="s">
        <v>16</v>
      </c>
      <c r="D27" s="70" t="s">
        <v>85</v>
      </c>
      <c r="E27" s="43" t="s">
        <v>29</v>
      </c>
      <c r="F27" s="36">
        <v>2013</v>
      </c>
      <c r="G27" s="43" t="s">
        <v>68</v>
      </c>
      <c r="H27" s="39" t="str">
        <f>IF($G$1-$F27&lt;=4,"D1",IF($G$1-$F27&lt;=7,"D2",IF($G$1-$F27&lt;=9,"D3",IF($G$1-$F27&lt;=11,"D4",IF($G$1-$F27&lt;=13,"D5",IF($G$1-$F27&lt;=15,"D6",IF($G$1-$F27&lt;=17,"D7","J")))))))</f>
        <v>D5</v>
      </c>
      <c r="I27" s="42">
        <v>1</v>
      </c>
      <c r="J27" s="70"/>
    </row>
    <row r="29" spans="1:16" s="2" customFormat="1" ht="15" customHeight="1" x14ac:dyDescent="0.25">
      <c r="A29" s="2" t="s">
        <v>42</v>
      </c>
      <c r="B29" s="6"/>
      <c r="C29" s="6"/>
      <c r="I29" s="8"/>
      <c r="J29" s="6"/>
      <c r="K29" s="6"/>
      <c r="L29" s="6"/>
      <c r="M29" s="6"/>
      <c r="N29" s="6"/>
      <c r="O29" s="6"/>
      <c r="P29" s="6"/>
    </row>
    <row r="30" spans="1:16" s="2" customFormat="1" ht="15" customHeight="1" x14ac:dyDescent="0.25">
      <c r="A30" s="188" t="s">
        <v>12</v>
      </c>
      <c r="B30" s="188"/>
      <c r="C30" s="188"/>
      <c r="D30" s="188"/>
      <c r="E30" s="188"/>
      <c r="F30" s="188"/>
      <c r="G30" s="188"/>
      <c r="H30" s="188"/>
      <c r="I30" s="8"/>
      <c r="J30" s="6"/>
      <c r="K30" s="6"/>
      <c r="L30" s="6"/>
      <c r="M30" s="6"/>
      <c r="N30" s="6"/>
      <c r="O30" s="6"/>
      <c r="P30" s="6"/>
    </row>
  </sheetData>
  <sortState xmlns:xlrd2="http://schemas.microsoft.com/office/spreadsheetml/2017/richdata2" ref="A26:G27">
    <sortCondition ref="A26:A27"/>
  </sortState>
  <mergeCells count="8">
    <mergeCell ref="A17:H17"/>
    <mergeCell ref="A24:H24"/>
    <mergeCell ref="A30:H30"/>
    <mergeCell ref="A2:H2"/>
    <mergeCell ref="A3:H3"/>
    <mergeCell ref="A4:H4"/>
    <mergeCell ref="A5:H5"/>
    <mergeCell ref="A6:H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Výsledky 5 km 2026</vt:lpstr>
      <vt:lpstr>Kategórie 2026</vt:lpstr>
      <vt:lpstr>Dievčatá 2026</vt:lpstr>
      <vt:lpstr>Chlapci 2026</vt:lpstr>
    </vt:vector>
  </TitlesOfParts>
  <Company>Sociálna poisťovňa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kem-bucova_a</dc:creator>
  <cp:lastModifiedBy>Peter Buc</cp:lastModifiedBy>
  <cp:lastPrinted>2026-09-27T13:54:17Z</cp:lastPrinted>
  <dcterms:created xsi:type="dcterms:W3CDTF">2006-08-10T15:02:00Z</dcterms:created>
  <dcterms:modified xsi:type="dcterms:W3CDTF">2026-09-27T14:52:53Z</dcterms:modified>
</cp:coreProperties>
</file>