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\"/>
    </mc:Choice>
  </mc:AlternateContent>
  <xr:revisionPtr revIDLastSave="0" documentId="8_{4B601E88-DF0A-48E1-9448-56DA645EF522}" xr6:coauthVersionLast="47" xr6:coauthVersionMax="47" xr10:uidLastSave="{00000000-0000-0000-0000-000000000000}"/>
  <bookViews>
    <workbookView xWindow="795" yWindow="420" windowWidth="27390" windowHeight="14535" xr2:uid="{F7BE2B46-7E04-41CA-8FDC-852E5956064D}"/>
  </bookViews>
  <sheets>
    <sheet name="10 km 2026" sheetId="63" r:id="rId1"/>
    <sheet name="Kategórie 2026" sheetId="74" r:id="rId2"/>
    <sheet name="5km 2026" sheetId="68" r:id="rId3"/>
  </sheets>
  <calcPr calcId="191029"/>
</workbook>
</file>

<file path=xl/calcChain.xml><?xml version="1.0" encoding="utf-8"?>
<calcChain xmlns="http://schemas.openxmlformats.org/spreadsheetml/2006/main">
  <c r="H44" i="63" l="1"/>
  <c r="H43" i="63"/>
  <c r="H42" i="63"/>
  <c r="H41" i="63"/>
  <c r="H40" i="63"/>
  <c r="H39" i="63"/>
  <c r="H38" i="63"/>
  <c r="H37" i="63"/>
  <c r="H36" i="63"/>
  <c r="H35" i="63"/>
  <c r="I35" i="63"/>
  <c r="H34" i="63"/>
  <c r="H33" i="63"/>
  <c r="H32" i="63"/>
  <c r="H31" i="63"/>
  <c r="H30" i="63"/>
  <c r="H29" i="63"/>
  <c r="H28" i="63"/>
  <c r="H27" i="63"/>
  <c r="H26" i="63"/>
  <c r="I26" i="63"/>
  <c r="H25" i="63"/>
  <c r="H24" i="63"/>
  <c r="H23" i="63"/>
  <c r="H22" i="63"/>
  <c r="H21" i="63"/>
  <c r="H20" i="63"/>
  <c r="H19" i="63"/>
  <c r="H18" i="63"/>
  <c r="H17" i="63"/>
  <c r="H15" i="63"/>
  <c r="I15" i="63"/>
  <c r="H16" i="63"/>
  <c r="H14" i="63"/>
  <c r="H13" i="63"/>
  <c r="H12" i="63"/>
  <c r="H11" i="63"/>
  <c r="H10" i="63"/>
  <c r="H9" i="63"/>
  <c r="H8" i="63"/>
  <c r="I8" i="63"/>
  <c r="H7" i="63"/>
  <c r="H41" i="74"/>
  <c r="H47" i="74"/>
  <c r="H46" i="74"/>
  <c r="H45" i="74"/>
  <c r="I45" i="74"/>
  <c r="H40" i="74"/>
  <c r="H44" i="74"/>
  <c r="H51" i="74"/>
  <c r="H33" i="74"/>
  <c r="H11" i="74"/>
  <c r="H22" i="74"/>
  <c r="H39" i="74"/>
  <c r="H38" i="74"/>
  <c r="H32" i="74"/>
  <c r="H21" i="74"/>
  <c r="H43" i="74"/>
  <c r="H37" i="74"/>
  <c r="H10" i="74"/>
  <c r="H20" i="74"/>
  <c r="H36" i="74"/>
  <c r="I36" i="74"/>
  <c r="H49" i="74"/>
  <c r="H31" i="74"/>
  <c r="H9" i="74"/>
  <c r="H19" i="74"/>
  <c r="I19" i="74"/>
  <c r="H30" i="74"/>
  <c r="H29" i="74"/>
  <c r="H8" i="74"/>
  <c r="H18" i="74"/>
  <c r="I18" i="74"/>
  <c r="H17" i="74"/>
  <c r="H16" i="74"/>
  <c r="H35" i="74"/>
  <c r="H28" i="74"/>
  <c r="H27" i="74"/>
  <c r="H26" i="74"/>
  <c r="H15" i="74"/>
  <c r="H14" i="74"/>
  <c r="H13" i="74"/>
  <c r="H7" i="74"/>
  <c r="H25" i="74"/>
  <c r="H24" i="74"/>
  <c r="H7" i="68"/>
  <c r="I8" i="68"/>
  <c r="H20" i="68"/>
  <c r="H9" i="68"/>
  <c r="H17" i="68"/>
  <c r="H15" i="68"/>
  <c r="H11" i="68"/>
  <c r="H6" i="68"/>
  <c r="I22" i="68"/>
  <c r="H12" i="68"/>
  <c r="I12" i="68"/>
  <c r="H10" i="68"/>
  <c r="H23" i="68"/>
  <c r="H8" i="68"/>
  <c r="H6" i="63"/>
  <c r="I38" i="74"/>
  <c r="I24" i="63"/>
  <c r="I32" i="63"/>
  <c r="I11" i="63"/>
  <c r="I43" i="63"/>
  <c r="I21" i="63"/>
  <c r="I28" i="63"/>
  <c r="I36" i="63"/>
  <c r="I44" i="63"/>
  <c r="I31" i="63"/>
  <c r="I25" i="63"/>
  <c r="I18" i="63"/>
  <c r="I19" i="63"/>
  <c r="I27" i="63"/>
  <c r="I14" i="63"/>
  <c r="I22" i="63"/>
  <c r="I29" i="63"/>
  <c r="I37" i="63"/>
  <c r="I39" i="63"/>
  <c r="I40" i="63"/>
  <c r="I34" i="63"/>
  <c r="I7" i="63"/>
  <c r="I16" i="63"/>
  <c r="I23" i="63"/>
  <c r="I30" i="63"/>
  <c r="I38" i="63"/>
  <c r="I24" i="68"/>
  <c r="I11" i="68"/>
  <c r="I19" i="68"/>
  <c r="I10" i="68"/>
  <c r="I51" i="74"/>
  <c r="I41" i="74"/>
  <c r="I13" i="74"/>
  <c r="I14" i="74"/>
  <c r="I15" i="74"/>
  <c r="I20" i="74"/>
  <c r="I22" i="74"/>
  <c r="I43" i="74"/>
  <c r="I44" i="74"/>
  <c r="I17" i="74"/>
  <c r="I39" i="74"/>
  <c r="I10" i="74"/>
  <c r="I11" i="74"/>
  <c r="I28" i="74"/>
  <c r="I35" i="74"/>
  <c r="I32" i="74"/>
  <c r="I37" i="74"/>
  <c r="I30" i="74"/>
  <c r="I8" i="74"/>
  <c r="I40" i="74"/>
  <c r="I29" i="74"/>
  <c r="I21" i="74"/>
  <c r="I46" i="74"/>
  <c r="I47" i="74"/>
  <c r="I7" i="74"/>
  <c r="I16" i="74"/>
  <c r="I49" i="74"/>
  <c r="I9" i="74"/>
  <c r="I26" i="74"/>
  <c r="I25" i="74"/>
  <c r="I33" i="74"/>
  <c r="I27" i="74"/>
  <c r="I31" i="74"/>
  <c r="I9" i="68"/>
  <c r="I21" i="68"/>
  <c r="I20" i="68"/>
  <c r="I16" i="68"/>
  <c r="I7" i="68"/>
  <c r="I13" i="68"/>
  <c r="I6" i="68"/>
  <c r="I15" i="68"/>
  <c r="I17" i="68"/>
  <c r="I14" i="68"/>
  <c r="I25" i="68"/>
  <c r="I23" i="68"/>
  <c r="I18" i="68"/>
</calcChain>
</file>

<file path=xl/sharedStrings.xml><?xml version="1.0" encoding="utf-8"?>
<sst xmlns="http://schemas.openxmlformats.org/spreadsheetml/2006/main" count="475" uniqueCount="129">
  <si>
    <t>Priezvisko</t>
  </si>
  <si>
    <t>Meno</t>
  </si>
  <si>
    <t>Albrecht</t>
  </si>
  <si>
    <t>Peter</t>
  </si>
  <si>
    <t>Juraj</t>
  </si>
  <si>
    <t>Martin</t>
  </si>
  <si>
    <t>František</t>
  </si>
  <si>
    <t>Jozef</t>
  </si>
  <si>
    <t>Sciranko</t>
  </si>
  <si>
    <t>Jaššo</t>
  </si>
  <si>
    <t>Čas</t>
  </si>
  <si>
    <t>F</t>
  </si>
  <si>
    <t>10 km</t>
  </si>
  <si>
    <t>Por. čís.</t>
  </si>
  <si>
    <t>Rok nar.</t>
  </si>
  <si>
    <t>m/ž</t>
  </si>
  <si>
    <t>Výsledky spracovala: Anna Bucová</t>
  </si>
  <si>
    <t>Telepun</t>
  </si>
  <si>
    <t>Huszár</t>
  </si>
  <si>
    <t>Tibor</t>
  </si>
  <si>
    <t>Slavomír</t>
  </si>
  <si>
    <t>Nižník</t>
  </si>
  <si>
    <t>Smriga</t>
  </si>
  <si>
    <t>Muži A do 39 rokov</t>
  </si>
  <si>
    <t>Vladimír</t>
  </si>
  <si>
    <t>M</t>
  </si>
  <si>
    <t>Muži D 60 - 69 rokov</t>
  </si>
  <si>
    <t>Jaroslav</t>
  </si>
  <si>
    <t>Herbert</t>
  </si>
  <si>
    <t>Pavol</t>
  </si>
  <si>
    <t>Brandis</t>
  </si>
  <si>
    <t>Katarína</t>
  </si>
  <si>
    <t>Vojaček</t>
  </si>
  <si>
    <t>dátum</t>
  </si>
  <si>
    <t>KAT</t>
  </si>
  <si>
    <t>Por. v kat.</t>
  </si>
  <si>
    <t>SVK</t>
  </si>
  <si>
    <t>os.číslo</t>
  </si>
  <si>
    <t>Št.č.</t>
  </si>
  <si>
    <t>Štát</t>
  </si>
  <si>
    <t>Hlavný rozhodca: Peter Buc 0905299189 peter.buc59@gmail.com</t>
  </si>
  <si>
    <t>Roman</t>
  </si>
  <si>
    <t>Schmotzer</t>
  </si>
  <si>
    <t>Maroš</t>
  </si>
  <si>
    <t>Tarhanič</t>
  </si>
  <si>
    <t>Rudolf</t>
  </si>
  <si>
    <t>Verba</t>
  </si>
  <si>
    <t>Dzuro</t>
  </si>
  <si>
    <t>Jakub</t>
  </si>
  <si>
    <t>Rajnič</t>
  </si>
  <si>
    <t>Marek</t>
  </si>
  <si>
    <t>Marián</t>
  </si>
  <si>
    <t>Zamba</t>
  </si>
  <si>
    <t>Chytil</t>
  </si>
  <si>
    <t>Štefan</t>
  </si>
  <si>
    <t>Varga</t>
  </si>
  <si>
    <t>Rybár</t>
  </si>
  <si>
    <t>Vizner</t>
  </si>
  <si>
    <t>dôchodca</t>
  </si>
  <si>
    <t xml:space="preserve">Miroslav </t>
  </si>
  <si>
    <t>Greško</t>
  </si>
  <si>
    <t>Ján</t>
  </si>
  <si>
    <t>Garčár</t>
  </si>
  <si>
    <t>Hromjak</t>
  </si>
  <si>
    <t>Tatiana</t>
  </si>
  <si>
    <t>Čumríková</t>
  </si>
  <si>
    <t>Zuzana</t>
  </si>
  <si>
    <t>Sýkorová</t>
  </si>
  <si>
    <t>Erika</t>
  </si>
  <si>
    <t>Oros</t>
  </si>
  <si>
    <t>Muži B 40 - 49 rokov</t>
  </si>
  <si>
    <t>Muži C 50 - 59 rokov</t>
  </si>
  <si>
    <t>Muži E 70 a viac rokov</t>
  </si>
  <si>
    <t xml:space="preserve"> 19. septembra 2026 v Košiciach </t>
  </si>
  <si>
    <t>-</t>
  </si>
  <si>
    <t>Farkaš</t>
  </si>
  <si>
    <t>Kmeť</t>
  </si>
  <si>
    <t>Protivňák</t>
  </si>
  <si>
    <t>Keiichi</t>
  </si>
  <si>
    <t>Sugiyama</t>
  </si>
  <si>
    <t>Billá</t>
  </si>
  <si>
    <t>Kaszonyi</t>
  </si>
  <si>
    <t>Rastislav</t>
  </si>
  <si>
    <t>Kucharik</t>
  </si>
  <si>
    <t>Patrik</t>
  </si>
  <si>
    <t>Kormoš</t>
  </si>
  <si>
    <t>Viktor</t>
  </si>
  <si>
    <t>Veis</t>
  </si>
  <si>
    <t>Košč</t>
  </si>
  <si>
    <t>Vereb</t>
  </si>
  <si>
    <t>Miroslav</t>
  </si>
  <si>
    <t>Vrábeľ</t>
  </si>
  <si>
    <t>Viliam</t>
  </si>
  <si>
    <t>Gašpar</t>
  </si>
  <si>
    <t>Molnár</t>
  </si>
  <si>
    <t>Viktória</t>
  </si>
  <si>
    <t>Rešteiová</t>
  </si>
  <si>
    <t>Kubík</t>
  </si>
  <si>
    <t>Radoslav</t>
  </si>
  <si>
    <t>Lacko</t>
  </si>
  <si>
    <t>Tulenko</t>
  </si>
  <si>
    <t>Ilenin</t>
  </si>
  <si>
    <t>Tomáš</t>
  </si>
  <si>
    <t>Szegedi</t>
  </si>
  <si>
    <t>Yuhei</t>
  </si>
  <si>
    <t>Sato</t>
  </si>
  <si>
    <t>Orechovský</t>
  </si>
  <si>
    <t xml:space="preserve">Letné športové hry NIPPON Steel Košice výsledková listina beh 10 km </t>
  </si>
  <si>
    <t>JPN</t>
  </si>
  <si>
    <t>Matúš</t>
  </si>
  <si>
    <t>Bakši</t>
  </si>
  <si>
    <t>Monika</t>
  </si>
  <si>
    <t>Falisová</t>
  </si>
  <si>
    <t>Hrinko</t>
  </si>
  <si>
    <t xml:space="preserve">Lukčo </t>
  </si>
  <si>
    <t>Stanislav</t>
  </si>
  <si>
    <t>Polák</t>
  </si>
  <si>
    <t>Šarudi</t>
  </si>
  <si>
    <t>Vlček</t>
  </si>
  <si>
    <t>Barbora</t>
  </si>
  <si>
    <t>Labašová</t>
  </si>
  <si>
    <t>Papcun</t>
  </si>
  <si>
    <t>DNF</t>
  </si>
  <si>
    <t>B</t>
  </si>
  <si>
    <t xml:space="preserve">                          19. septembra 2026 v Košiciach </t>
  </si>
  <si>
    <t xml:space="preserve">                                                                     5 km</t>
  </si>
  <si>
    <t>Ženy H 50 - 59 rokov</t>
  </si>
  <si>
    <t>Ženy I 60 a viac rokov</t>
  </si>
  <si>
    <t xml:space="preserve">Letné športové hry NIPPON Steel Košice výsledková listina beh 5 km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</si>
</sst>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sz val="8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b/>
      <sz val="8"/>
      <color rgb="FF0070C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b/>
      <sz val="8"/>
      <color rgb="FFFF0000"/>
      <name val="Calibri"/>
      <family val="2"/>
      <charset val="238"/>
    </font>
    <font>
      <b/>
      <sz val="11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</font>
    <font>
      <b/>
      <sz val="8"/>
      <color rgb="FF0070C0"/>
      <name val="Calibri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</font>
    <font>
      <b/>
      <sz val="8"/>
      <color rgb="FF00B05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</font>
    <font>
      <b/>
      <sz val="11"/>
      <color rgb="FF0070C0"/>
      <name val="Calibri"/>
      <family val="2"/>
      <charset val="238"/>
    </font>
    <font>
      <sz val="10"/>
      <color rgb="FF0070C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</font>
    <font>
      <b/>
      <sz val="11"/>
      <color rgb="FF00B050"/>
      <name val="Calibri"/>
      <family val="2"/>
      <charset val="238"/>
    </font>
    <font>
      <b/>
      <sz val="2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rgb="FF76E3FF"/>
        <bgColor indexed="64"/>
      </patternFill>
    </fill>
  </fills>
  <borders count="1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1" applyBorder="0"/>
  </cellStyleXfs>
  <cellXfs count="171">
    <xf numFmtId="0" fontId="0" fillId="0" borderId="0" xfId="0"/>
    <xf numFmtId="0" fontId="8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1" fontId="11" fillId="2" borderId="0" xfId="0" applyNumberFormat="1" applyFont="1" applyFill="1" applyAlignment="1">
      <alignment horizontal="center"/>
    </xf>
    <xf numFmtId="0" fontId="13" fillId="2" borderId="0" xfId="0" applyFont="1" applyFill="1"/>
    <xf numFmtId="0" fontId="16" fillId="2" borderId="0" xfId="0" applyFont="1" applyFill="1" applyBorder="1" applyAlignment="1"/>
    <xf numFmtId="0" fontId="13" fillId="2" borderId="0" xfId="0" applyFont="1" applyFill="1" applyBorder="1" applyAlignment="1"/>
    <xf numFmtId="0" fontId="11" fillId="2" borderId="2" xfId="0" applyFont="1" applyFill="1" applyBorder="1"/>
    <xf numFmtId="21" fontId="13" fillId="2" borderId="2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3" fillId="2" borderId="0" xfId="0" applyFont="1" applyFill="1" applyAlignment="1"/>
    <xf numFmtId="0" fontId="17" fillId="2" borderId="0" xfId="0" applyFont="1" applyFill="1" applyAlignment="1">
      <alignment horizontal="center"/>
    </xf>
    <xf numFmtId="0" fontId="11" fillId="2" borderId="0" xfId="0" applyFont="1" applyFill="1" applyAlignment="1"/>
    <xf numFmtId="0" fontId="18" fillId="2" borderId="0" xfId="0" applyFont="1" applyFill="1" applyAlignment="1">
      <alignment horizontal="center"/>
    </xf>
    <xf numFmtId="0" fontId="19" fillId="2" borderId="2" xfId="0" applyFont="1" applyFill="1" applyBorder="1"/>
    <xf numFmtId="0" fontId="19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20" fillId="2" borderId="2" xfId="0" applyFont="1" applyFill="1" applyBorder="1"/>
    <xf numFmtId="0" fontId="18" fillId="2" borderId="2" xfId="0" applyFont="1" applyFill="1" applyBorder="1"/>
    <xf numFmtId="0" fontId="4" fillId="2" borderId="2" xfId="0" applyFont="1" applyFill="1" applyBorder="1"/>
    <xf numFmtId="0" fontId="18" fillId="2" borderId="0" xfId="0" applyFont="1" applyFill="1" applyAlignment="1"/>
    <xf numFmtId="0" fontId="18" fillId="2" borderId="2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1" fillId="2" borderId="3" xfId="0" applyFont="1" applyFill="1" applyBorder="1" applyAlignment="1">
      <alignment horizontal="center" wrapText="1"/>
    </xf>
    <xf numFmtId="0" fontId="22" fillId="2" borderId="3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/>
    </xf>
    <xf numFmtId="21" fontId="0" fillId="2" borderId="2" xfId="0" applyNumberFormat="1" applyFont="1" applyFill="1" applyBorder="1" applyAlignment="1">
      <alignment horizontal="center"/>
    </xf>
    <xf numFmtId="21" fontId="6" fillId="2" borderId="2" xfId="0" applyNumberFormat="1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7" fillId="2" borderId="0" xfId="0" applyFont="1" applyFill="1" applyBorder="1" applyAlignment="1"/>
    <xf numFmtId="0" fontId="22" fillId="2" borderId="0" xfId="0" applyFont="1" applyFill="1" applyBorder="1" applyAlignment="1"/>
    <xf numFmtId="0" fontId="21" fillId="2" borderId="0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1" fontId="21" fillId="2" borderId="0" xfId="0" applyNumberFormat="1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3" fillId="2" borderId="0" xfId="0" applyFont="1" applyFill="1"/>
    <xf numFmtId="0" fontId="21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24" fillId="2" borderId="2" xfId="0" applyFont="1" applyFill="1" applyBorder="1" applyAlignment="1">
      <alignment horizontal="left" wrapText="1"/>
    </xf>
    <xf numFmtId="0" fontId="21" fillId="2" borderId="2" xfId="0" applyFont="1" applyFill="1" applyBorder="1" applyAlignment="1">
      <alignment horizontal="center"/>
    </xf>
    <xf numFmtId="1" fontId="21" fillId="2" borderId="2" xfId="0" applyNumberFormat="1" applyFont="1" applyFill="1" applyBorder="1" applyAlignment="1">
      <alignment horizontal="center" wrapText="1"/>
    </xf>
    <xf numFmtId="0" fontId="22" fillId="2" borderId="2" xfId="0" applyFont="1" applyFill="1" applyBorder="1" applyAlignment="1">
      <alignment horizontal="center"/>
    </xf>
    <xf numFmtId="0" fontId="21" fillId="2" borderId="0" xfId="0" applyFont="1" applyFill="1"/>
    <xf numFmtId="0" fontId="25" fillId="2" borderId="2" xfId="0" applyFont="1" applyFill="1" applyBorder="1" applyAlignment="1">
      <alignment horizontal="center"/>
    </xf>
    <xf numFmtId="0" fontId="26" fillId="2" borderId="2" xfId="0" applyFont="1" applyFill="1" applyBorder="1"/>
    <xf numFmtId="0" fontId="8" fillId="2" borderId="2" xfId="0" applyFont="1" applyFill="1" applyBorder="1"/>
    <xf numFmtId="21" fontId="12" fillId="2" borderId="2" xfId="0" applyNumberFormat="1" applyFont="1" applyFill="1" applyBorder="1" applyAlignment="1">
      <alignment horizontal="center"/>
    </xf>
    <xf numFmtId="0" fontId="12" fillId="2" borderId="0" xfId="0" applyFont="1" applyFill="1"/>
    <xf numFmtId="0" fontId="27" fillId="2" borderId="2" xfId="0" applyFont="1" applyFill="1" applyBorder="1"/>
    <xf numFmtId="0" fontId="28" fillId="2" borderId="2" xfId="0" applyFont="1" applyFill="1" applyBorder="1"/>
    <xf numFmtId="1" fontId="8" fillId="2" borderId="2" xfId="0" applyNumberFormat="1" applyFont="1" applyFill="1" applyBorder="1" applyAlignment="1">
      <alignment horizontal="center"/>
    </xf>
    <xf numFmtId="0" fontId="28" fillId="2" borderId="2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30" fillId="2" borderId="2" xfId="0" applyFont="1" applyFill="1" applyBorder="1"/>
    <xf numFmtId="0" fontId="9" fillId="2" borderId="2" xfId="0" applyFont="1" applyFill="1" applyBorder="1"/>
    <xf numFmtId="1" fontId="9" fillId="2" borderId="2" xfId="0" applyNumberFormat="1" applyFont="1" applyFill="1" applyBorder="1" applyAlignment="1">
      <alignment horizontal="center"/>
    </xf>
    <xf numFmtId="21" fontId="14" fillId="2" borderId="2" xfId="0" applyNumberFormat="1" applyFont="1" applyFill="1" applyBorder="1" applyAlignment="1">
      <alignment horizontal="center"/>
    </xf>
    <xf numFmtId="0" fontId="14" fillId="2" borderId="0" xfId="0" applyFont="1" applyFill="1"/>
    <xf numFmtId="0" fontId="31" fillId="2" borderId="2" xfId="0" applyFont="1" applyFill="1" applyBorder="1"/>
    <xf numFmtId="0" fontId="32" fillId="2" borderId="2" xfId="0" applyFont="1" applyFill="1" applyBorder="1"/>
    <xf numFmtId="0" fontId="32" fillId="2" borderId="2" xfId="0" applyFont="1" applyFill="1" applyBorder="1" applyAlignment="1">
      <alignment horizontal="center"/>
    </xf>
    <xf numFmtId="0" fontId="33" fillId="2" borderId="2" xfId="0" applyFont="1" applyFill="1" applyBorder="1" applyAlignment="1">
      <alignment horizontal="center"/>
    </xf>
    <xf numFmtId="0" fontId="34" fillId="2" borderId="2" xfId="0" applyFont="1" applyFill="1" applyBorder="1"/>
    <xf numFmtId="0" fontId="10" fillId="2" borderId="2" xfId="0" applyFont="1" applyFill="1" applyBorder="1"/>
    <xf numFmtId="21" fontId="15" fillId="2" borderId="2" xfId="0" applyNumberFormat="1" applyFont="1" applyFill="1" applyBorder="1" applyAlignment="1">
      <alignment horizontal="center"/>
    </xf>
    <xf numFmtId="0" fontId="15" fillId="2" borderId="0" xfId="0" applyFont="1" applyFill="1"/>
    <xf numFmtId="0" fontId="35" fillId="2" borderId="2" xfId="0" applyFont="1" applyFill="1" applyBorder="1"/>
    <xf numFmtId="0" fontId="36" fillId="2" borderId="2" xfId="0" applyFont="1" applyFill="1" applyBorder="1"/>
    <xf numFmtId="1" fontId="10" fillId="2" borderId="2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/>
    </xf>
    <xf numFmtId="0" fontId="17" fillId="3" borderId="4" xfId="0" applyFont="1" applyFill="1" applyBorder="1" applyAlignment="1"/>
    <xf numFmtId="0" fontId="17" fillId="3" borderId="5" xfId="0" applyFont="1" applyFill="1" applyBorder="1" applyAlignment="1"/>
    <xf numFmtId="0" fontId="7" fillId="3" borderId="6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left" wrapText="1"/>
    </xf>
    <xf numFmtId="0" fontId="21" fillId="2" borderId="3" xfId="0" applyFont="1" applyFill="1" applyBorder="1" applyAlignment="1"/>
    <xf numFmtId="0" fontId="21" fillId="2" borderId="3" xfId="0" applyFont="1" applyFill="1" applyBorder="1" applyAlignment="1">
      <alignment horizontal="center"/>
    </xf>
    <xf numFmtId="1" fontId="21" fillId="2" borderId="3" xfId="0" applyNumberFormat="1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/>
    </xf>
    <xf numFmtId="0" fontId="37" fillId="4" borderId="4" xfId="0" applyFont="1" applyFill="1" applyBorder="1" applyAlignment="1"/>
    <xf numFmtId="0" fontId="37" fillId="4" borderId="5" xfId="0" applyFont="1" applyFill="1" applyBorder="1" applyAlignment="1"/>
    <xf numFmtId="0" fontId="20" fillId="2" borderId="2" xfId="0" applyFont="1" applyFill="1" applyBorder="1" applyAlignment="1"/>
    <xf numFmtId="0" fontId="19" fillId="2" borderId="2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2" fillId="2" borderId="2" xfId="0" applyFont="1" applyFill="1" applyBorder="1" applyAlignment="1"/>
    <xf numFmtId="0" fontId="0" fillId="2" borderId="0" xfId="0" applyFill="1" applyAlignment="1"/>
    <xf numFmtId="0" fontId="11" fillId="2" borderId="2" xfId="0" applyFont="1" applyFill="1" applyBorder="1" applyAlignment="1"/>
    <xf numFmtId="0" fontId="18" fillId="2" borderId="2" xfId="0" applyFont="1" applyFill="1" applyBorder="1" applyAlignment="1"/>
    <xf numFmtId="0" fontId="2" fillId="2" borderId="0" xfId="0" applyFont="1" applyFill="1" applyAlignment="1"/>
    <xf numFmtId="0" fontId="5" fillId="2" borderId="0" xfId="0" applyFont="1" applyFill="1" applyAlignment="1">
      <alignment horizontal="center"/>
    </xf>
    <xf numFmtId="0" fontId="4" fillId="2" borderId="0" xfId="0" applyFont="1" applyFill="1" applyAlignment="1"/>
    <xf numFmtId="0" fontId="23" fillId="2" borderId="0" xfId="0" applyFont="1" applyFill="1" applyAlignment="1"/>
    <xf numFmtId="0" fontId="21" fillId="2" borderId="2" xfId="0" applyFont="1" applyFill="1" applyBorder="1" applyAlignment="1"/>
    <xf numFmtId="0" fontId="21" fillId="2" borderId="0" xfId="0" applyFont="1" applyFill="1" applyAlignment="1"/>
    <xf numFmtId="0" fontId="26" fillId="2" borderId="2" xfId="0" applyFont="1" applyFill="1" applyBorder="1" applyAlignment="1"/>
    <xf numFmtId="0" fontId="8" fillId="2" borderId="2" xfId="0" applyFont="1" applyFill="1" applyBorder="1" applyAlignment="1"/>
    <xf numFmtId="0" fontId="12" fillId="2" borderId="0" xfId="0" applyFont="1" applyFill="1" applyAlignment="1"/>
    <xf numFmtId="0" fontId="30" fillId="2" borderId="2" xfId="0" applyFont="1" applyFill="1" applyBorder="1" applyAlignment="1"/>
    <xf numFmtId="0" fontId="9" fillId="2" borderId="2" xfId="0" applyFont="1" applyFill="1" applyBorder="1" applyAlignment="1"/>
    <xf numFmtId="0" fontId="14" fillId="2" borderId="0" xfId="0" applyFont="1" applyFill="1" applyAlignment="1"/>
    <xf numFmtId="0" fontId="34" fillId="2" borderId="2" xfId="0" applyFont="1" applyFill="1" applyBorder="1" applyAlignment="1"/>
    <xf numFmtId="0" fontId="10" fillId="2" borderId="2" xfId="0" applyFont="1" applyFill="1" applyBorder="1" applyAlignment="1"/>
    <xf numFmtId="0" fontId="15" fillId="2" borderId="0" xfId="0" applyFont="1" applyFill="1" applyAlignment="1"/>
    <xf numFmtId="0" fontId="35" fillId="2" borderId="2" xfId="0" applyFont="1" applyFill="1" applyBorder="1" applyAlignment="1"/>
    <xf numFmtId="0" fontId="36" fillId="2" borderId="2" xfId="0" applyFont="1" applyFill="1" applyBorder="1" applyAlignment="1"/>
    <xf numFmtId="0" fontId="27" fillId="2" borderId="2" xfId="0" applyFont="1" applyFill="1" applyBorder="1" applyAlignment="1"/>
    <xf numFmtId="0" fontId="28" fillId="2" borderId="2" xfId="0" applyFont="1" applyFill="1" applyBorder="1" applyAlignment="1"/>
    <xf numFmtId="0" fontId="31" fillId="2" borderId="2" xfId="0" applyFont="1" applyFill="1" applyBorder="1" applyAlignment="1"/>
    <xf numFmtId="0" fontId="32" fillId="2" borderId="2" xfId="0" applyFont="1" applyFill="1" applyBorder="1" applyAlignment="1"/>
    <xf numFmtId="21" fontId="38" fillId="2" borderId="2" xfId="0" applyNumberFormat="1" applyFont="1" applyFill="1" applyBorder="1" applyAlignment="1">
      <alignment horizontal="center"/>
    </xf>
    <xf numFmtId="0" fontId="39" fillId="2" borderId="0" xfId="0" applyFont="1" applyFill="1" applyAlignment="1"/>
    <xf numFmtId="0" fontId="26" fillId="2" borderId="11" xfId="0" applyFont="1" applyFill="1" applyBorder="1" applyAlignment="1"/>
    <xf numFmtId="0" fontId="8" fillId="2" borderId="11" xfId="0" applyFont="1" applyFill="1" applyBorder="1" applyAlignment="1"/>
    <xf numFmtId="0" fontId="8" fillId="2" borderId="11" xfId="0" applyFont="1" applyFill="1" applyBorder="1" applyAlignment="1">
      <alignment horizontal="center"/>
    </xf>
    <xf numFmtId="21" fontId="25" fillId="2" borderId="2" xfId="0" applyNumberFormat="1" applyFont="1" applyFill="1" applyBorder="1" applyAlignment="1">
      <alignment horizontal="center"/>
    </xf>
    <xf numFmtId="0" fontId="38" fillId="2" borderId="0" xfId="0" applyFont="1" applyFill="1" applyAlignment="1"/>
    <xf numFmtId="0" fontId="40" fillId="2" borderId="2" xfId="0" applyFont="1" applyFill="1" applyBorder="1" applyAlignment="1">
      <alignment horizontal="center"/>
    </xf>
    <xf numFmtId="21" fontId="41" fillId="2" borderId="2" xfId="0" applyNumberFormat="1" applyFont="1" applyFill="1" applyBorder="1" applyAlignment="1">
      <alignment horizontal="center"/>
    </xf>
    <xf numFmtId="0" fontId="42" fillId="2" borderId="0" xfId="0" applyFont="1" applyFill="1" applyAlignment="1"/>
    <xf numFmtId="0" fontId="41" fillId="2" borderId="0" xfId="0" applyFont="1" applyFill="1" applyAlignment="1"/>
    <xf numFmtId="21" fontId="33" fillId="2" borderId="2" xfId="0" applyNumberFormat="1" applyFont="1" applyFill="1" applyBorder="1" applyAlignment="1">
      <alignment horizontal="center"/>
    </xf>
    <xf numFmtId="0" fontId="43" fillId="2" borderId="0" xfId="0" applyFont="1" applyFill="1" applyAlignment="1"/>
    <xf numFmtId="0" fontId="44" fillId="2" borderId="2" xfId="0" applyFont="1" applyFill="1" applyBorder="1" applyAlignment="1">
      <alignment horizontal="center"/>
    </xf>
    <xf numFmtId="0" fontId="45" fillId="2" borderId="0" xfId="0" applyFont="1" applyFill="1" applyAlignment="1"/>
    <xf numFmtId="0" fontId="21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24" fillId="2" borderId="7" xfId="0" applyFont="1" applyFill="1" applyBorder="1" applyAlignment="1">
      <alignment horizontal="left" wrapText="1"/>
    </xf>
    <xf numFmtId="0" fontId="21" fillId="2" borderId="7" xfId="0" applyFont="1" applyFill="1" applyBorder="1"/>
    <xf numFmtId="0" fontId="21" fillId="2" borderId="7" xfId="0" applyFont="1" applyFill="1" applyBorder="1" applyAlignment="1">
      <alignment horizontal="center"/>
    </xf>
    <xf numFmtId="1" fontId="21" fillId="2" borderId="7" xfId="0" applyNumberFormat="1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26" fillId="2" borderId="3" xfId="0" applyFont="1" applyFill="1" applyBorder="1"/>
    <xf numFmtId="0" fontId="8" fillId="2" borderId="3" xfId="0" applyFont="1" applyFill="1" applyBorder="1"/>
    <xf numFmtId="0" fontId="8" fillId="2" borderId="3" xfId="0" applyFont="1" applyFill="1" applyBorder="1" applyAlignment="1">
      <alignment horizontal="center"/>
    </xf>
    <xf numFmtId="21" fontId="12" fillId="2" borderId="3" xfId="0" applyNumberFormat="1" applyFont="1" applyFill="1" applyBorder="1" applyAlignment="1">
      <alignment horizontal="center"/>
    </xf>
    <xf numFmtId="0" fontId="37" fillId="4" borderId="6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37" fillId="4" borderId="4" xfId="0" applyFont="1" applyFill="1" applyBorder="1" applyAlignment="1">
      <alignment horizontal="center"/>
    </xf>
    <xf numFmtId="0" fontId="37" fillId="4" borderId="5" xfId="0" applyFont="1" applyFill="1" applyBorder="1" applyAlignment="1">
      <alignment horizontal="center"/>
    </xf>
    <xf numFmtId="0" fontId="37" fillId="4" borderId="6" xfId="0" applyFont="1" applyFill="1" applyBorder="1" applyAlignment="1">
      <alignment horizontal="center"/>
    </xf>
    <xf numFmtId="0" fontId="17" fillId="3" borderId="8" xfId="0" applyFont="1" applyFill="1" applyBorder="1" applyAlignment="1">
      <alignment horizontal="left"/>
    </xf>
    <xf numFmtId="0" fontId="17" fillId="3" borderId="9" xfId="0" applyFont="1" applyFill="1" applyBorder="1" applyAlignment="1">
      <alignment horizontal="left"/>
    </xf>
    <xf numFmtId="0" fontId="17" fillId="3" borderId="10" xfId="0" applyFont="1" applyFill="1" applyBorder="1" applyAlignment="1">
      <alignment horizontal="left"/>
    </xf>
    <xf numFmtId="0" fontId="11" fillId="2" borderId="0" xfId="0" applyFont="1" applyFill="1" applyAlignment="1"/>
    <xf numFmtId="0" fontId="46" fillId="7" borderId="4" xfId="0" applyFont="1" applyFill="1" applyBorder="1" applyAlignment="1">
      <alignment horizontal="center" wrapText="1"/>
    </xf>
    <xf numFmtId="0" fontId="46" fillId="7" borderId="5" xfId="0" applyFont="1" applyFill="1" applyBorder="1" applyAlignment="1">
      <alignment horizontal="center" wrapText="1"/>
    </xf>
    <xf numFmtId="0" fontId="46" fillId="7" borderId="6" xfId="0" applyFont="1" applyFill="1" applyBorder="1" applyAlignment="1">
      <alignment horizontal="center" wrapText="1"/>
    </xf>
    <xf numFmtId="0" fontId="46" fillId="6" borderId="4" xfId="0" applyFont="1" applyFill="1" applyBorder="1" applyAlignment="1">
      <alignment horizontal="center" wrapText="1"/>
    </xf>
    <xf numFmtId="0" fontId="46" fillId="6" borderId="5" xfId="0" applyFont="1" applyFill="1" applyBorder="1" applyAlignment="1">
      <alignment horizontal="center" wrapText="1"/>
    </xf>
    <xf numFmtId="0" fontId="46" fillId="6" borderId="6" xfId="0" applyFont="1" applyFill="1" applyBorder="1" applyAlignment="1">
      <alignment horizontal="center" wrapText="1"/>
    </xf>
    <xf numFmtId="0" fontId="37" fillId="5" borderId="4" xfId="0" applyFont="1" applyFill="1" applyBorder="1" applyAlignment="1">
      <alignment horizontal="center"/>
    </xf>
    <xf numFmtId="0" fontId="37" fillId="5" borderId="5" xfId="0" applyFont="1" applyFill="1" applyBorder="1" applyAlignment="1">
      <alignment horizontal="center"/>
    </xf>
    <xf numFmtId="0" fontId="37" fillId="5" borderId="6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left"/>
    </xf>
    <xf numFmtId="0" fontId="17" fillId="5" borderId="5" xfId="0" applyFont="1" applyFill="1" applyBorder="1" applyAlignment="1">
      <alignment horizontal="left"/>
    </xf>
    <xf numFmtId="0" fontId="17" fillId="5" borderId="6" xfId="0" applyFont="1" applyFill="1" applyBorder="1" applyAlignment="1">
      <alignment horizontal="left"/>
    </xf>
  </cellXfs>
  <cellStyles count="2">
    <cellStyle name="Normálna" xfId="0" builtinId="0"/>
    <cellStyle name="normálne 2" xfId="1" xr:uid="{5EAEF219-6D75-479E-A640-26116E21207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280E4-4373-4CAC-8E69-6556456A5119}">
  <dimension ref="A1:K47"/>
  <sheetViews>
    <sheetView tabSelected="1" topLeftCell="A2" workbookViewId="0">
      <selection activeCell="A2" sqref="A2:K2"/>
    </sheetView>
  </sheetViews>
  <sheetFormatPr defaultRowHeight="18.75" x14ac:dyDescent="0.3"/>
  <cols>
    <col min="1" max="1" width="4.28515625" style="9" customWidth="1"/>
    <col min="2" max="2" width="5.140625" style="20" customWidth="1"/>
    <col min="3" max="3" width="13" style="22" customWidth="1"/>
    <col min="4" max="4" width="8" style="21" customWidth="1"/>
    <col min="5" max="5" width="5.140625" style="11" customWidth="1"/>
    <col min="6" max="6" width="4.140625" style="11" customWidth="1"/>
    <col min="7" max="7" width="4.7109375" style="12" customWidth="1"/>
    <col min="8" max="8" width="3.85546875" style="11" customWidth="1"/>
    <col min="9" max="9" width="3.7109375" style="11" customWidth="1"/>
    <col min="10" max="10" width="7.28515625" style="11" customWidth="1"/>
    <col min="11" max="11" width="19.85546875" style="9" customWidth="1"/>
    <col min="12" max="13" width="16.28515625" style="19" customWidth="1"/>
    <col min="14" max="15" width="9.140625" style="19"/>
    <col min="16" max="16" width="13.140625" style="19" customWidth="1"/>
    <col min="17" max="16384" width="9.140625" style="19"/>
  </cols>
  <sheetData>
    <row r="1" spans="1:11" ht="0.6" customHeight="1" thickBot="1" x14ac:dyDescent="0.35">
      <c r="F1" s="11" t="s">
        <v>33</v>
      </c>
      <c r="G1" s="12">
        <v>2026</v>
      </c>
    </row>
    <row r="2" spans="1:11" s="40" customFormat="1" ht="33.6" customHeight="1" thickBot="1" x14ac:dyDescent="0.35">
      <c r="A2" s="168" t="s">
        <v>107</v>
      </c>
      <c r="B2" s="169"/>
      <c r="C2" s="169"/>
      <c r="D2" s="169"/>
      <c r="E2" s="169"/>
      <c r="F2" s="169"/>
      <c r="G2" s="169"/>
      <c r="H2" s="169"/>
      <c r="I2" s="169"/>
      <c r="J2" s="169"/>
      <c r="K2" s="170"/>
    </row>
    <row r="3" spans="1:11" s="41" customFormat="1" ht="20.45" customHeight="1" thickBot="1" x14ac:dyDescent="0.4">
      <c r="A3" s="152" t="s">
        <v>73</v>
      </c>
      <c r="B3" s="153"/>
      <c r="C3" s="153"/>
      <c r="D3" s="153"/>
      <c r="E3" s="153"/>
      <c r="F3" s="153"/>
      <c r="G3" s="153"/>
      <c r="H3" s="153"/>
      <c r="I3" s="153"/>
      <c r="J3" s="153"/>
      <c r="K3" s="154"/>
    </row>
    <row r="4" spans="1:11" s="102" customFormat="1" ht="23.45" customHeight="1" x14ac:dyDescent="0.3">
      <c r="A4" s="155" t="s">
        <v>12</v>
      </c>
      <c r="B4" s="156"/>
      <c r="C4" s="157"/>
      <c r="D4" s="42"/>
      <c r="E4" s="42"/>
      <c r="F4" s="43"/>
      <c r="G4" s="44"/>
      <c r="H4" s="43"/>
      <c r="I4" s="43"/>
      <c r="J4" s="43"/>
      <c r="K4" s="45"/>
    </row>
    <row r="5" spans="1:11" s="104" customFormat="1" ht="30" customHeight="1" x14ac:dyDescent="0.25">
      <c r="A5" s="47" t="s">
        <v>13</v>
      </c>
      <c r="B5" s="48" t="s">
        <v>38</v>
      </c>
      <c r="C5" s="49" t="s">
        <v>0</v>
      </c>
      <c r="D5" s="103" t="s">
        <v>1</v>
      </c>
      <c r="E5" s="50" t="s">
        <v>39</v>
      </c>
      <c r="F5" s="50" t="s">
        <v>15</v>
      </c>
      <c r="G5" s="51" t="s">
        <v>14</v>
      </c>
      <c r="H5" s="50" t="s">
        <v>34</v>
      </c>
      <c r="I5" s="47" t="s">
        <v>35</v>
      </c>
      <c r="J5" s="50" t="s">
        <v>37</v>
      </c>
      <c r="K5" s="52" t="s">
        <v>10</v>
      </c>
    </row>
    <row r="6" spans="1:11" s="107" customFormat="1" ht="18" customHeight="1" x14ac:dyDescent="0.25">
      <c r="A6" s="5">
        <v>1</v>
      </c>
      <c r="B6" s="54">
        <v>67</v>
      </c>
      <c r="C6" s="105" t="s">
        <v>2</v>
      </c>
      <c r="D6" s="106" t="s">
        <v>20</v>
      </c>
      <c r="E6" s="1" t="s">
        <v>36</v>
      </c>
      <c r="F6" s="1" t="s">
        <v>25</v>
      </c>
      <c r="G6" s="1">
        <v>1975</v>
      </c>
      <c r="H6" s="1" t="str">
        <f t="shared" ref="H6:H44" si="0">IF(F6="m",IF($G$1-$G6&lt;=19,"JM",IF($G$1-$G6&lt;=39,"A",IF($G$1-$G6&lt;=49,"B",IF($G$1-$G6&lt;=59,"C",IF($G$1-$G6&lt;=69,"D","E"))))),IF($G$1-$G6&lt;=19,"JŽ",IF($G$1-$G6&lt;=39,"F",IF($G$1-$G6&lt;=49,"G",IF($G$1-$G6&lt;=59,"H","I")))))</f>
        <v>C</v>
      </c>
      <c r="I6" s="1">
        <v>1</v>
      </c>
      <c r="J6" s="1">
        <v>119516</v>
      </c>
      <c r="K6" s="57">
        <v>2.8726851851851851E-2</v>
      </c>
    </row>
    <row r="7" spans="1:11" s="110" customFormat="1" ht="18" customHeight="1" x14ac:dyDescent="0.25">
      <c r="A7" s="7">
        <v>2</v>
      </c>
      <c r="B7" s="63">
        <v>44</v>
      </c>
      <c r="C7" s="108" t="s">
        <v>121</v>
      </c>
      <c r="D7" s="109" t="s">
        <v>90</v>
      </c>
      <c r="E7" s="2" t="s">
        <v>36</v>
      </c>
      <c r="F7" s="2" t="s">
        <v>25</v>
      </c>
      <c r="G7" s="66">
        <v>1969</v>
      </c>
      <c r="H7" s="2" t="str">
        <f t="shared" si="0"/>
        <v>C</v>
      </c>
      <c r="I7" s="2">
        <f>COUNTIF(H$5:H8,H7)</f>
        <v>2</v>
      </c>
      <c r="J7" s="2">
        <v>113458</v>
      </c>
      <c r="K7" s="67">
        <v>2.8969907407407406E-2</v>
      </c>
    </row>
    <row r="8" spans="1:11" s="107" customFormat="1" ht="18" customHeight="1" x14ac:dyDescent="0.25">
      <c r="A8" s="5">
        <v>3</v>
      </c>
      <c r="B8" s="54">
        <v>69</v>
      </c>
      <c r="C8" s="105" t="s">
        <v>49</v>
      </c>
      <c r="D8" s="106" t="s">
        <v>48</v>
      </c>
      <c r="E8" s="1" t="s">
        <v>36</v>
      </c>
      <c r="F8" s="1" t="s">
        <v>25</v>
      </c>
      <c r="G8" s="1">
        <v>1994</v>
      </c>
      <c r="H8" s="1" t="str">
        <f t="shared" si="0"/>
        <v>A</v>
      </c>
      <c r="I8" s="1">
        <f>COUNTIF(H$5:H9,H8)</f>
        <v>1</v>
      </c>
      <c r="J8" s="1">
        <v>119403</v>
      </c>
      <c r="K8" s="57">
        <v>2.9108796296296296E-2</v>
      </c>
    </row>
    <row r="9" spans="1:11" s="107" customFormat="1" ht="18" customHeight="1" x14ac:dyDescent="0.25">
      <c r="A9" s="5">
        <v>4</v>
      </c>
      <c r="B9" s="54">
        <v>55</v>
      </c>
      <c r="C9" s="105" t="s">
        <v>76</v>
      </c>
      <c r="D9" s="106" t="s">
        <v>3</v>
      </c>
      <c r="E9" s="1" t="s">
        <v>36</v>
      </c>
      <c r="F9" s="1" t="s">
        <v>25</v>
      </c>
      <c r="G9" s="1">
        <v>1981</v>
      </c>
      <c r="H9" s="1" t="str">
        <f t="shared" si="0"/>
        <v>B</v>
      </c>
      <c r="I9" s="1">
        <v>1</v>
      </c>
      <c r="J9" s="1">
        <v>116874</v>
      </c>
      <c r="K9" s="57">
        <v>2.9560185185185186E-2</v>
      </c>
    </row>
    <row r="10" spans="1:11" s="110" customFormat="1" ht="18" customHeight="1" x14ac:dyDescent="0.25">
      <c r="A10" s="7">
        <v>5</v>
      </c>
      <c r="B10" s="63">
        <v>47</v>
      </c>
      <c r="C10" s="108" t="s">
        <v>47</v>
      </c>
      <c r="D10" s="109" t="s">
        <v>3</v>
      </c>
      <c r="E10" s="2" t="s">
        <v>36</v>
      </c>
      <c r="F10" s="2" t="s">
        <v>25</v>
      </c>
      <c r="G10" s="2">
        <v>1980</v>
      </c>
      <c r="H10" s="2" t="str">
        <f t="shared" si="0"/>
        <v>B</v>
      </c>
      <c r="I10" s="2">
        <v>2</v>
      </c>
      <c r="J10" s="2">
        <v>121529</v>
      </c>
      <c r="K10" s="67">
        <v>2.9641203703703704E-2</v>
      </c>
    </row>
    <row r="11" spans="1:11" s="113" customFormat="1" ht="18" customHeight="1" x14ac:dyDescent="0.25">
      <c r="A11" s="8">
        <v>6</v>
      </c>
      <c r="B11" s="72">
        <v>35</v>
      </c>
      <c r="C11" s="111" t="s">
        <v>21</v>
      </c>
      <c r="D11" s="112" t="s">
        <v>54</v>
      </c>
      <c r="E11" s="3" t="s">
        <v>36</v>
      </c>
      <c r="F11" s="3" t="s">
        <v>25</v>
      </c>
      <c r="G11" s="3">
        <v>1979</v>
      </c>
      <c r="H11" s="3" t="str">
        <f t="shared" si="0"/>
        <v>B</v>
      </c>
      <c r="I11" s="3">
        <f>COUNTIF(H$5:H12,H11)</f>
        <v>3</v>
      </c>
      <c r="J11" s="3">
        <v>114276</v>
      </c>
      <c r="K11" s="75">
        <v>2.9699074074074076E-2</v>
      </c>
    </row>
    <row r="12" spans="1:11" s="113" customFormat="1" ht="18" customHeight="1" x14ac:dyDescent="0.25">
      <c r="A12" s="8">
        <v>7</v>
      </c>
      <c r="B12" s="72">
        <v>50</v>
      </c>
      <c r="C12" s="114" t="s">
        <v>118</v>
      </c>
      <c r="D12" s="115" t="s">
        <v>51</v>
      </c>
      <c r="E12" s="3" t="s">
        <v>36</v>
      </c>
      <c r="F12" s="3" t="s">
        <v>25</v>
      </c>
      <c r="G12" s="79">
        <v>1968</v>
      </c>
      <c r="H12" s="3" t="str">
        <f t="shared" si="0"/>
        <v>C</v>
      </c>
      <c r="I12" s="3">
        <v>3</v>
      </c>
      <c r="J12" s="80">
        <v>106525</v>
      </c>
      <c r="K12" s="75">
        <v>2.9722222222222223E-2</v>
      </c>
    </row>
    <row r="13" spans="1:11" ht="18" customHeight="1" x14ac:dyDescent="0.25">
      <c r="A13" s="6">
        <v>8</v>
      </c>
      <c r="B13" s="39">
        <v>46</v>
      </c>
      <c r="C13" s="98" t="s">
        <v>56</v>
      </c>
      <c r="D13" s="97" t="s">
        <v>51</v>
      </c>
      <c r="E13" s="4" t="s">
        <v>36</v>
      </c>
      <c r="F13" s="4" t="s">
        <v>25</v>
      </c>
      <c r="G13" s="18">
        <v>1971</v>
      </c>
      <c r="H13" s="4" t="str">
        <f t="shared" si="0"/>
        <v>C</v>
      </c>
      <c r="I13" s="4">
        <v>4</v>
      </c>
      <c r="J13" s="4">
        <v>108906</v>
      </c>
      <c r="K13" s="17">
        <v>3.1365740740740743E-2</v>
      </c>
    </row>
    <row r="14" spans="1:11" ht="18" customHeight="1" x14ac:dyDescent="0.25">
      <c r="A14" s="6">
        <v>9</v>
      </c>
      <c r="B14" s="39">
        <v>51</v>
      </c>
      <c r="C14" s="98" t="s">
        <v>9</v>
      </c>
      <c r="D14" s="97" t="s">
        <v>7</v>
      </c>
      <c r="E14" s="4" t="s">
        <v>36</v>
      </c>
      <c r="F14" s="4" t="s">
        <v>25</v>
      </c>
      <c r="G14" s="4">
        <v>1974</v>
      </c>
      <c r="H14" s="4" t="str">
        <f t="shared" si="0"/>
        <v>C</v>
      </c>
      <c r="I14" s="4">
        <f>COUNTIF(H$5:H15,H14)</f>
        <v>5</v>
      </c>
      <c r="J14" s="4">
        <v>116171</v>
      </c>
      <c r="K14" s="17">
        <v>3.1898148148148148E-2</v>
      </c>
    </row>
    <row r="15" spans="1:11" ht="18" customHeight="1" x14ac:dyDescent="0.25">
      <c r="A15" s="6">
        <v>11</v>
      </c>
      <c r="B15" s="39">
        <v>71</v>
      </c>
      <c r="C15" s="94" t="s">
        <v>100</v>
      </c>
      <c r="D15" s="95" t="s">
        <v>3</v>
      </c>
      <c r="E15" s="4" t="s">
        <v>36</v>
      </c>
      <c r="F15" s="4" t="s">
        <v>25</v>
      </c>
      <c r="G15" s="18">
        <v>1982</v>
      </c>
      <c r="H15" s="4" t="str">
        <f t="shared" si="0"/>
        <v>B</v>
      </c>
      <c r="I15" s="4">
        <f>COUNTIF(H$5:H16,H15)</f>
        <v>4</v>
      </c>
      <c r="J15" s="26">
        <v>117241</v>
      </c>
      <c r="K15" s="17">
        <v>3.2442129629629626E-2</v>
      </c>
    </row>
    <row r="16" spans="1:11" s="107" customFormat="1" ht="18" customHeight="1" x14ac:dyDescent="0.25">
      <c r="A16" s="5">
        <v>10</v>
      </c>
      <c r="B16" s="54">
        <v>58</v>
      </c>
      <c r="C16" s="116" t="s">
        <v>114</v>
      </c>
      <c r="D16" s="117" t="s">
        <v>24</v>
      </c>
      <c r="E16" s="1" t="s">
        <v>36</v>
      </c>
      <c r="F16" s="1" t="s">
        <v>25</v>
      </c>
      <c r="G16" s="61">
        <v>1962</v>
      </c>
      <c r="H16" s="1" t="str">
        <f t="shared" si="0"/>
        <v>D</v>
      </c>
      <c r="I16" s="1">
        <f>COUNTIF(H$5:H17,H16)</f>
        <v>1</v>
      </c>
      <c r="J16" s="1" t="s">
        <v>58</v>
      </c>
      <c r="K16" s="57">
        <v>3.2442129629629626E-2</v>
      </c>
    </row>
    <row r="17" spans="1:11" ht="18" customHeight="1" x14ac:dyDescent="0.25">
      <c r="A17" s="6">
        <v>12</v>
      </c>
      <c r="B17" s="39">
        <v>48</v>
      </c>
      <c r="C17" s="91" t="s">
        <v>75</v>
      </c>
      <c r="D17" s="92" t="s">
        <v>7</v>
      </c>
      <c r="E17" s="4" t="s">
        <v>36</v>
      </c>
      <c r="F17" s="4" t="s">
        <v>25</v>
      </c>
      <c r="G17" s="4">
        <v>1983</v>
      </c>
      <c r="H17" s="4" t="str">
        <f t="shared" si="0"/>
        <v>B</v>
      </c>
      <c r="I17" s="4">
        <v>5</v>
      </c>
      <c r="J17" s="24">
        <v>116591</v>
      </c>
      <c r="K17" s="17">
        <v>3.2812500000000001E-2</v>
      </c>
    </row>
    <row r="18" spans="1:11" ht="18" customHeight="1" x14ac:dyDescent="0.25">
      <c r="A18" s="6">
        <v>13</v>
      </c>
      <c r="B18" s="39">
        <v>41</v>
      </c>
      <c r="C18" s="98" t="s">
        <v>17</v>
      </c>
      <c r="D18" s="97" t="s">
        <v>5</v>
      </c>
      <c r="E18" s="4" t="s">
        <v>36</v>
      </c>
      <c r="F18" s="4" t="s">
        <v>25</v>
      </c>
      <c r="G18" s="18">
        <v>1982</v>
      </c>
      <c r="H18" s="4" t="str">
        <f t="shared" si="0"/>
        <v>B</v>
      </c>
      <c r="I18" s="4">
        <f>COUNTIF(H$5:H19,H18)</f>
        <v>6</v>
      </c>
      <c r="J18" s="4">
        <v>116746</v>
      </c>
      <c r="K18" s="17">
        <v>3.3564814814814818E-2</v>
      </c>
    </row>
    <row r="19" spans="1:11" s="110" customFormat="1" ht="18" customHeight="1" x14ac:dyDescent="0.25">
      <c r="A19" s="7">
        <v>14</v>
      </c>
      <c r="B19" s="63">
        <v>68</v>
      </c>
      <c r="C19" s="108" t="s">
        <v>42</v>
      </c>
      <c r="D19" s="109" t="s">
        <v>41</v>
      </c>
      <c r="E19" s="2" t="s">
        <v>36</v>
      </c>
      <c r="F19" s="2" t="s">
        <v>25</v>
      </c>
      <c r="G19" s="66">
        <v>1990</v>
      </c>
      <c r="H19" s="2" t="str">
        <f t="shared" si="0"/>
        <v>A</v>
      </c>
      <c r="I19" s="2">
        <f>COUNTIF(H$5:H20,H19)</f>
        <v>2</v>
      </c>
      <c r="J19" s="2">
        <v>117886</v>
      </c>
      <c r="K19" s="67">
        <v>3.3969907407407407E-2</v>
      </c>
    </row>
    <row r="20" spans="1:11" ht="18" customHeight="1" x14ac:dyDescent="0.25">
      <c r="A20" s="6">
        <v>15</v>
      </c>
      <c r="B20" s="39">
        <v>43</v>
      </c>
      <c r="C20" s="94" t="s">
        <v>89</v>
      </c>
      <c r="D20" s="95" t="s">
        <v>3</v>
      </c>
      <c r="E20" s="4" t="s">
        <v>36</v>
      </c>
      <c r="F20" s="4" t="s">
        <v>25</v>
      </c>
      <c r="G20" s="18">
        <v>1972</v>
      </c>
      <c r="H20" s="4" t="str">
        <f t="shared" si="0"/>
        <v>C</v>
      </c>
      <c r="I20" s="4">
        <v>6</v>
      </c>
      <c r="J20" s="26">
        <v>109664</v>
      </c>
      <c r="K20" s="17">
        <v>3.4189814814814812E-2</v>
      </c>
    </row>
    <row r="21" spans="1:11" ht="18" customHeight="1" x14ac:dyDescent="0.25">
      <c r="A21" s="6">
        <v>16</v>
      </c>
      <c r="B21" s="39">
        <v>40</v>
      </c>
      <c r="C21" s="91" t="s">
        <v>79</v>
      </c>
      <c r="D21" s="92" t="s">
        <v>78</v>
      </c>
      <c r="E21" s="4" t="s">
        <v>108</v>
      </c>
      <c r="F21" s="4" t="s">
        <v>25</v>
      </c>
      <c r="G21" s="18">
        <v>1976</v>
      </c>
      <c r="H21" s="4" t="str">
        <f t="shared" si="0"/>
        <v>C</v>
      </c>
      <c r="I21" s="4">
        <f>COUNTIF(H$5:H22,H21)</f>
        <v>7</v>
      </c>
      <c r="J21" s="24">
        <v>300608</v>
      </c>
      <c r="K21" s="17">
        <v>3.4432870370370371E-2</v>
      </c>
    </row>
    <row r="22" spans="1:11" ht="18" customHeight="1" x14ac:dyDescent="0.25">
      <c r="A22" s="6">
        <v>17</v>
      </c>
      <c r="B22" s="39">
        <v>36</v>
      </c>
      <c r="C22" s="98" t="s">
        <v>46</v>
      </c>
      <c r="D22" s="97" t="s">
        <v>45</v>
      </c>
      <c r="E22" s="4" t="s">
        <v>36</v>
      </c>
      <c r="F22" s="4" t="s">
        <v>25</v>
      </c>
      <c r="G22" s="18">
        <v>1980</v>
      </c>
      <c r="H22" s="4" t="str">
        <f t="shared" si="0"/>
        <v>B</v>
      </c>
      <c r="I22" s="4">
        <f>COUNTIF(H$5:H23,H22)</f>
        <v>7</v>
      </c>
      <c r="J22" s="4">
        <v>201028</v>
      </c>
      <c r="K22" s="17">
        <v>3.4814814814814812E-2</v>
      </c>
    </row>
    <row r="23" spans="1:11" s="113" customFormat="1" ht="18" customHeight="1" x14ac:dyDescent="0.25">
      <c r="A23" s="8">
        <v>18</v>
      </c>
      <c r="B23" s="72">
        <v>65</v>
      </c>
      <c r="C23" s="111" t="s">
        <v>28</v>
      </c>
      <c r="D23" s="112" t="s">
        <v>27</v>
      </c>
      <c r="E23" s="3" t="s">
        <v>36</v>
      </c>
      <c r="F23" s="3" t="s">
        <v>25</v>
      </c>
      <c r="G23" s="3">
        <v>1991</v>
      </c>
      <c r="H23" s="3" t="str">
        <f t="shared" si="0"/>
        <v>A</v>
      </c>
      <c r="I23" s="3">
        <f>COUNTIF(H$5:H24,H23)</f>
        <v>3</v>
      </c>
      <c r="J23" s="3">
        <v>118712</v>
      </c>
      <c r="K23" s="75">
        <v>3.5358796296296298E-2</v>
      </c>
    </row>
    <row r="24" spans="1:11" ht="18" customHeight="1" x14ac:dyDescent="0.25">
      <c r="A24" s="6">
        <v>19</v>
      </c>
      <c r="B24" s="39">
        <v>53</v>
      </c>
      <c r="C24" s="94" t="s">
        <v>117</v>
      </c>
      <c r="D24" s="95" t="s">
        <v>3</v>
      </c>
      <c r="E24" s="4" t="s">
        <v>36</v>
      </c>
      <c r="F24" s="4" t="s">
        <v>25</v>
      </c>
      <c r="G24" s="18">
        <v>1972</v>
      </c>
      <c r="H24" s="4" t="str">
        <f t="shared" si="0"/>
        <v>C</v>
      </c>
      <c r="I24" s="4">
        <f>COUNTIF(H$5:H25,H24)</f>
        <v>8</v>
      </c>
      <c r="J24" s="26">
        <v>111063</v>
      </c>
      <c r="K24" s="17">
        <v>3.577546296296296E-2</v>
      </c>
    </row>
    <row r="25" spans="1:11" s="107" customFormat="1" ht="18" customHeight="1" x14ac:dyDescent="0.25">
      <c r="A25" s="5">
        <v>20</v>
      </c>
      <c r="B25" s="54">
        <v>59</v>
      </c>
      <c r="C25" s="105" t="s">
        <v>32</v>
      </c>
      <c r="D25" s="106" t="s">
        <v>31</v>
      </c>
      <c r="E25" s="1" t="s">
        <v>36</v>
      </c>
      <c r="F25" s="1" t="s">
        <v>11</v>
      </c>
      <c r="G25" s="61">
        <v>1976</v>
      </c>
      <c r="H25" s="1" t="str">
        <f t="shared" si="0"/>
        <v>H</v>
      </c>
      <c r="I25" s="1">
        <f>COUNTIF(H$5:H26,H25)</f>
        <v>1</v>
      </c>
      <c r="J25" s="1">
        <v>115625</v>
      </c>
      <c r="K25" s="57">
        <v>3.6134259259259262E-2</v>
      </c>
    </row>
    <row r="26" spans="1:11" s="110" customFormat="1" ht="18" customHeight="1" x14ac:dyDescent="0.25">
      <c r="A26" s="7">
        <v>21</v>
      </c>
      <c r="B26" s="63">
        <v>33</v>
      </c>
      <c r="C26" s="118" t="s">
        <v>93</v>
      </c>
      <c r="D26" s="119" t="s">
        <v>92</v>
      </c>
      <c r="E26" s="2" t="s">
        <v>36</v>
      </c>
      <c r="F26" s="2" t="s">
        <v>25</v>
      </c>
      <c r="G26" s="66">
        <v>1966</v>
      </c>
      <c r="H26" s="2" t="str">
        <f t="shared" si="0"/>
        <v>D</v>
      </c>
      <c r="I26" s="2">
        <f>COUNTIF(H$5:H27,H26)</f>
        <v>2</v>
      </c>
      <c r="J26" s="71">
        <v>109753</v>
      </c>
      <c r="K26" s="67">
        <v>3.6828703703703704E-2</v>
      </c>
    </row>
    <row r="27" spans="1:11" ht="18" customHeight="1" x14ac:dyDescent="0.25">
      <c r="A27" s="6">
        <v>22</v>
      </c>
      <c r="B27" s="39">
        <v>34</v>
      </c>
      <c r="C27" s="91" t="s">
        <v>87</v>
      </c>
      <c r="D27" s="92" t="s">
        <v>86</v>
      </c>
      <c r="E27" s="4" t="s">
        <v>36</v>
      </c>
      <c r="F27" s="4" t="s">
        <v>25</v>
      </c>
      <c r="G27" s="18">
        <v>1977</v>
      </c>
      <c r="H27" s="4" t="str">
        <f t="shared" si="0"/>
        <v>B</v>
      </c>
      <c r="I27" s="4">
        <f>COUNTIF(H$5:H28,H27)</f>
        <v>8</v>
      </c>
      <c r="J27" s="24">
        <v>109480</v>
      </c>
      <c r="K27" s="17">
        <v>3.8043981481481484E-2</v>
      </c>
    </row>
    <row r="28" spans="1:11" ht="18" customHeight="1" x14ac:dyDescent="0.25">
      <c r="A28" s="6">
        <v>23</v>
      </c>
      <c r="B28" s="39">
        <v>62</v>
      </c>
      <c r="C28" s="94" t="s">
        <v>101</v>
      </c>
      <c r="D28" s="95" t="s">
        <v>51</v>
      </c>
      <c r="E28" s="4" t="s">
        <v>36</v>
      </c>
      <c r="F28" s="4" t="s">
        <v>25</v>
      </c>
      <c r="G28" s="18">
        <v>1992</v>
      </c>
      <c r="H28" s="4" t="str">
        <f t="shared" si="0"/>
        <v>A</v>
      </c>
      <c r="I28" s="4">
        <f>COUNTIF(H$5:H29,H28)</f>
        <v>4</v>
      </c>
      <c r="J28" s="26">
        <v>118172</v>
      </c>
      <c r="K28" s="17">
        <v>3.8229166666666668E-2</v>
      </c>
    </row>
    <row r="29" spans="1:11" s="113" customFormat="1" ht="18" customHeight="1" x14ac:dyDescent="0.25">
      <c r="A29" s="8">
        <v>24</v>
      </c>
      <c r="B29" s="72">
        <v>63</v>
      </c>
      <c r="C29" s="111" t="s">
        <v>22</v>
      </c>
      <c r="D29" s="112" t="s">
        <v>6</v>
      </c>
      <c r="E29" s="3" t="s">
        <v>36</v>
      </c>
      <c r="F29" s="3" t="s">
        <v>25</v>
      </c>
      <c r="G29" s="79">
        <v>1965</v>
      </c>
      <c r="H29" s="3" t="str">
        <f t="shared" si="0"/>
        <v>D</v>
      </c>
      <c r="I29" s="3">
        <f>COUNTIF(H$5:H30,H29)</f>
        <v>3</v>
      </c>
      <c r="J29" s="3">
        <v>106270</v>
      </c>
      <c r="K29" s="75">
        <v>3.8356481481481484E-2</v>
      </c>
    </row>
    <row r="30" spans="1:11" s="107" customFormat="1" ht="18" customHeight="1" x14ac:dyDescent="0.25">
      <c r="A30" s="5">
        <v>25</v>
      </c>
      <c r="B30" s="54">
        <v>31</v>
      </c>
      <c r="C30" s="105" t="s">
        <v>30</v>
      </c>
      <c r="D30" s="106" t="s">
        <v>29</v>
      </c>
      <c r="E30" s="1" t="s">
        <v>36</v>
      </c>
      <c r="F30" s="1" t="s">
        <v>25</v>
      </c>
      <c r="G30" s="1">
        <v>1954</v>
      </c>
      <c r="H30" s="1" t="str">
        <f t="shared" si="0"/>
        <v>E</v>
      </c>
      <c r="I30" s="1">
        <f>COUNTIF(H$5:H31,H30)</f>
        <v>1</v>
      </c>
      <c r="J30" s="1" t="s">
        <v>58</v>
      </c>
      <c r="K30" s="57">
        <v>3.8692129629629632E-2</v>
      </c>
    </row>
    <row r="31" spans="1:11" ht="18" customHeight="1" x14ac:dyDescent="0.25">
      <c r="A31" s="6">
        <v>26</v>
      </c>
      <c r="B31" s="39">
        <v>64</v>
      </c>
      <c r="C31" s="98" t="s">
        <v>44</v>
      </c>
      <c r="D31" s="97" t="s">
        <v>43</v>
      </c>
      <c r="E31" s="4" t="s">
        <v>36</v>
      </c>
      <c r="F31" s="4" t="s">
        <v>25</v>
      </c>
      <c r="G31" s="18">
        <v>1983</v>
      </c>
      <c r="H31" s="4" t="str">
        <f t="shared" si="0"/>
        <v>B</v>
      </c>
      <c r="I31" s="4">
        <f>COUNTIF(H$5:H32,H31)</f>
        <v>9</v>
      </c>
      <c r="J31" s="4">
        <v>118079</v>
      </c>
      <c r="K31" s="17">
        <v>3.8865740740740742E-2</v>
      </c>
    </row>
    <row r="32" spans="1:11" ht="18" customHeight="1" x14ac:dyDescent="0.25">
      <c r="A32" s="6">
        <v>27</v>
      </c>
      <c r="B32" s="39">
        <v>57</v>
      </c>
      <c r="C32" s="98" t="s">
        <v>57</v>
      </c>
      <c r="D32" s="97" t="s">
        <v>24</v>
      </c>
      <c r="E32" s="4" t="s">
        <v>36</v>
      </c>
      <c r="F32" s="4" t="s">
        <v>25</v>
      </c>
      <c r="G32" s="18">
        <v>1971</v>
      </c>
      <c r="H32" s="4" t="str">
        <f t="shared" si="0"/>
        <v>C</v>
      </c>
      <c r="I32" s="4">
        <f>COUNTIF(H$5:H33,H32)</f>
        <v>9</v>
      </c>
      <c r="J32" s="4">
        <v>109509</v>
      </c>
      <c r="K32" s="17">
        <v>3.8969907407407404E-2</v>
      </c>
    </row>
    <row r="33" spans="1:11" ht="18" customHeight="1" x14ac:dyDescent="0.25">
      <c r="A33" s="6">
        <v>28</v>
      </c>
      <c r="B33" s="39">
        <v>30</v>
      </c>
      <c r="C33" s="91" t="s">
        <v>85</v>
      </c>
      <c r="D33" s="92" t="s">
        <v>4</v>
      </c>
      <c r="E33" s="4" t="s">
        <v>36</v>
      </c>
      <c r="F33" s="4" t="s">
        <v>25</v>
      </c>
      <c r="G33" s="4">
        <v>1964</v>
      </c>
      <c r="H33" s="4" t="str">
        <f t="shared" si="0"/>
        <v>D</v>
      </c>
      <c r="I33" s="4">
        <v>4</v>
      </c>
      <c r="J33" s="24">
        <v>105527</v>
      </c>
      <c r="K33" s="17">
        <v>3.9155092592592596E-2</v>
      </c>
    </row>
    <row r="34" spans="1:11" ht="18" customHeight="1" x14ac:dyDescent="0.25">
      <c r="A34" s="6">
        <v>29</v>
      </c>
      <c r="B34" s="39">
        <v>42</v>
      </c>
      <c r="C34" s="91" t="s">
        <v>81</v>
      </c>
      <c r="D34" s="92" t="s">
        <v>3</v>
      </c>
      <c r="E34" s="4" t="s">
        <v>36</v>
      </c>
      <c r="F34" s="4" t="s">
        <v>25</v>
      </c>
      <c r="G34" s="4">
        <v>1964</v>
      </c>
      <c r="H34" s="4" t="str">
        <f t="shared" si="0"/>
        <v>D</v>
      </c>
      <c r="I34" s="4">
        <f>COUNTIF(H$5:H35,H34)</f>
        <v>5</v>
      </c>
      <c r="J34" s="24">
        <v>112273</v>
      </c>
      <c r="K34" s="17">
        <v>3.9270833333333331E-2</v>
      </c>
    </row>
    <row r="35" spans="1:11" ht="18" customHeight="1" x14ac:dyDescent="0.25">
      <c r="A35" s="6">
        <v>30</v>
      </c>
      <c r="B35" s="39">
        <v>32</v>
      </c>
      <c r="C35" s="94" t="s">
        <v>99</v>
      </c>
      <c r="D35" s="95" t="s">
        <v>98</v>
      </c>
      <c r="E35" s="4" t="s">
        <v>36</v>
      </c>
      <c r="F35" s="4" t="s">
        <v>25</v>
      </c>
      <c r="G35" s="18">
        <v>1980</v>
      </c>
      <c r="H35" s="4" t="str">
        <f t="shared" si="0"/>
        <v>B</v>
      </c>
      <c r="I35" s="4">
        <f>COUNTIF(H$5:H36,H35)</f>
        <v>10</v>
      </c>
      <c r="J35" s="26">
        <v>116475</v>
      </c>
      <c r="K35" s="17">
        <v>3.982638888888889E-2</v>
      </c>
    </row>
    <row r="36" spans="1:11" ht="18" customHeight="1" x14ac:dyDescent="0.25">
      <c r="A36" s="6">
        <v>31</v>
      </c>
      <c r="B36" s="39">
        <v>49</v>
      </c>
      <c r="C36" s="91" t="s">
        <v>77</v>
      </c>
      <c r="D36" s="92" t="s">
        <v>3</v>
      </c>
      <c r="E36" s="4" t="s">
        <v>36</v>
      </c>
      <c r="F36" s="4" t="s">
        <v>25</v>
      </c>
      <c r="G36" s="4">
        <v>1997</v>
      </c>
      <c r="H36" s="4" t="str">
        <f t="shared" si="0"/>
        <v>A</v>
      </c>
      <c r="I36" s="4">
        <f>COUNTIF(H$5:H37,H36)</f>
        <v>5</v>
      </c>
      <c r="J36" s="24">
        <v>120668</v>
      </c>
      <c r="K36" s="17">
        <v>4.0219907407407406E-2</v>
      </c>
    </row>
    <row r="37" spans="1:11" ht="18" customHeight="1" x14ac:dyDescent="0.25">
      <c r="A37" s="6">
        <v>32</v>
      </c>
      <c r="B37" s="39">
        <v>70</v>
      </c>
      <c r="C37" s="98" t="s">
        <v>53</v>
      </c>
      <c r="D37" s="97" t="s">
        <v>3</v>
      </c>
      <c r="E37" s="4" t="s">
        <v>36</v>
      </c>
      <c r="F37" s="4" t="s">
        <v>25</v>
      </c>
      <c r="G37" s="4">
        <v>1976</v>
      </c>
      <c r="H37" s="4" t="str">
        <f t="shared" si="0"/>
        <v>C</v>
      </c>
      <c r="I37" s="4">
        <f>COUNTIF(H$5:H38,H37)</f>
        <v>10</v>
      </c>
      <c r="J37" s="4">
        <v>109618</v>
      </c>
      <c r="K37" s="17">
        <v>4.0763888888888891E-2</v>
      </c>
    </row>
    <row r="38" spans="1:11" s="107" customFormat="1" ht="18" customHeight="1" x14ac:dyDescent="0.25">
      <c r="A38" s="5">
        <v>33</v>
      </c>
      <c r="B38" s="54">
        <v>60</v>
      </c>
      <c r="C38" s="116" t="s">
        <v>80</v>
      </c>
      <c r="D38" s="117" t="s">
        <v>68</v>
      </c>
      <c r="E38" s="1" t="s">
        <v>36</v>
      </c>
      <c r="F38" s="1" t="s">
        <v>11</v>
      </c>
      <c r="G38" s="61">
        <v>1963</v>
      </c>
      <c r="H38" s="1" t="str">
        <f t="shared" si="0"/>
        <v>I</v>
      </c>
      <c r="I38" s="1">
        <f>COUNTIF(H$5:H39,H38)</f>
        <v>1</v>
      </c>
      <c r="J38" s="62">
        <v>105385</v>
      </c>
      <c r="K38" s="57">
        <v>4.234953703703704E-2</v>
      </c>
    </row>
    <row r="39" spans="1:11" s="110" customFormat="1" ht="18" customHeight="1" x14ac:dyDescent="0.25">
      <c r="A39" s="7">
        <v>34</v>
      </c>
      <c r="B39" s="63">
        <v>54</v>
      </c>
      <c r="C39" s="108" t="s">
        <v>60</v>
      </c>
      <c r="D39" s="109" t="s">
        <v>59</v>
      </c>
      <c r="E39" s="2" t="s">
        <v>36</v>
      </c>
      <c r="F39" s="2" t="s">
        <v>25</v>
      </c>
      <c r="G39" s="2">
        <v>1954</v>
      </c>
      <c r="H39" s="2" t="str">
        <f t="shared" si="0"/>
        <v>E</v>
      </c>
      <c r="I39" s="2">
        <f>COUNTIF(H$5:H40,H39)</f>
        <v>2</v>
      </c>
      <c r="J39" s="2" t="s">
        <v>58</v>
      </c>
      <c r="K39" s="67">
        <v>4.2604166666666665E-2</v>
      </c>
    </row>
    <row r="40" spans="1:11" ht="18" customHeight="1" x14ac:dyDescent="0.25">
      <c r="A40" s="6">
        <v>35</v>
      </c>
      <c r="B40" s="39">
        <v>38</v>
      </c>
      <c r="C40" s="98" t="s">
        <v>55</v>
      </c>
      <c r="D40" s="97" t="s">
        <v>4</v>
      </c>
      <c r="E40" s="4" t="s">
        <v>36</v>
      </c>
      <c r="F40" s="4" t="s">
        <v>25</v>
      </c>
      <c r="G40" s="18">
        <v>1964</v>
      </c>
      <c r="H40" s="4" t="str">
        <f t="shared" si="0"/>
        <v>D</v>
      </c>
      <c r="I40" s="4">
        <f>COUNTIF(H$5:H41,H40)</f>
        <v>6</v>
      </c>
      <c r="J40" s="4">
        <v>106354</v>
      </c>
      <c r="K40" s="17">
        <v>4.297453703703704E-2</v>
      </c>
    </row>
    <row r="41" spans="1:11" s="113" customFormat="1" ht="18" customHeight="1" x14ac:dyDescent="0.25">
      <c r="A41" s="8">
        <v>36</v>
      </c>
      <c r="B41" s="72">
        <v>37</v>
      </c>
      <c r="C41" s="111" t="s">
        <v>18</v>
      </c>
      <c r="D41" s="112" t="s">
        <v>19</v>
      </c>
      <c r="E41" s="3" t="s">
        <v>36</v>
      </c>
      <c r="F41" s="3" t="s">
        <v>25</v>
      </c>
      <c r="G41" s="3">
        <v>1952</v>
      </c>
      <c r="H41" s="3" t="str">
        <f t="shared" si="0"/>
        <v>E</v>
      </c>
      <c r="I41" s="3">
        <v>3</v>
      </c>
      <c r="J41" s="3" t="s">
        <v>58</v>
      </c>
      <c r="K41" s="75">
        <v>4.4826388888888888E-2</v>
      </c>
    </row>
    <row r="42" spans="1:11" ht="18" customHeight="1" x14ac:dyDescent="0.25">
      <c r="A42" s="6">
        <v>37</v>
      </c>
      <c r="B42" s="39">
        <v>52</v>
      </c>
      <c r="C42" s="98" t="s">
        <v>62</v>
      </c>
      <c r="D42" s="97" t="s">
        <v>61</v>
      </c>
      <c r="E42" s="4" t="s">
        <v>36</v>
      </c>
      <c r="F42" s="4" t="s">
        <v>25</v>
      </c>
      <c r="G42" s="4">
        <v>1952</v>
      </c>
      <c r="H42" s="4" t="str">
        <f t="shared" si="0"/>
        <v>E</v>
      </c>
      <c r="I42" s="4">
        <v>4</v>
      </c>
      <c r="J42" s="4" t="s">
        <v>58</v>
      </c>
      <c r="K42" s="17">
        <v>4.4826388888888888E-2</v>
      </c>
    </row>
    <row r="43" spans="1:11" ht="18" customHeight="1" x14ac:dyDescent="0.25">
      <c r="A43" s="6">
        <v>38</v>
      </c>
      <c r="B43" s="39">
        <v>77</v>
      </c>
      <c r="C43" s="98" t="s">
        <v>63</v>
      </c>
      <c r="D43" s="97" t="s">
        <v>7</v>
      </c>
      <c r="E43" s="4" t="s">
        <v>36</v>
      </c>
      <c r="F43" s="4" t="s">
        <v>25</v>
      </c>
      <c r="G43" s="4">
        <v>1949</v>
      </c>
      <c r="H43" s="4" t="str">
        <f t="shared" si="0"/>
        <v>E</v>
      </c>
      <c r="I43" s="4">
        <f>COUNTIF(H$5:H44,H43)</f>
        <v>5</v>
      </c>
      <c r="J43" s="4" t="s">
        <v>58</v>
      </c>
      <c r="K43" s="17">
        <v>4.4826388888888888E-2</v>
      </c>
    </row>
    <row r="44" spans="1:11" ht="18" customHeight="1" x14ac:dyDescent="0.25">
      <c r="A44" s="6">
        <v>39</v>
      </c>
      <c r="B44" s="39">
        <v>45</v>
      </c>
      <c r="C44" s="98" t="s">
        <v>8</v>
      </c>
      <c r="D44" s="97" t="s">
        <v>7</v>
      </c>
      <c r="E44" s="4" t="s">
        <v>36</v>
      </c>
      <c r="F44" s="4" t="s">
        <v>25</v>
      </c>
      <c r="G44" s="18">
        <v>1961</v>
      </c>
      <c r="H44" s="4" t="str">
        <f t="shared" si="0"/>
        <v>D</v>
      </c>
      <c r="I44" s="4">
        <f>COUNTIF(H$5:H45,H44)</f>
        <v>7</v>
      </c>
      <c r="J44" s="4" t="s">
        <v>58</v>
      </c>
      <c r="K44" s="17" t="s">
        <v>122</v>
      </c>
    </row>
    <row r="45" spans="1:11" ht="18" customHeight="1" x14ac:dyDescent="0.3"/>
    <row r="46" spans="1:11" x14ac:dyDescent="0.3">
      <c r="A46" s="21" t="s">
        <v>40</v>
      </c>
      <c r="C46" s="30"/>
      <c r="F46" s="21"/>
      <c r="G46" s="11"/>
    </row>
    <row r="47" spans="1:11" ht="12.75" x14ac:dyDescent="0.2">
      <c r="A47" s="158" t="s">
        <v>16</v>
      </c>
      <c r="B47" s="158"/>
      <c r="C47" s="158"/>
      <c r="D47" s="158"/>
      <c r="E47" s="158"/>
      <c r="F47" s="158"/>
      <c r="G47" s="158"/>
    </row>
  </sheetData>
  <mergeCells count="4">
    <mergeCell ref="A2:K2"/>
    <mergeCell ref="A3:K3"/>
    <mergeCell ref="A4:C4"/>
    <mergeCell ref="A47:G4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F77F-5990-4335-8C19-5B6DEE3BE863}">
  <dimension ref="A1:P55"/>
  <sheetViews>
    <sheetView topLeftCell="A2" workbookViewId="0">
      <selection activeCell="N13" sqref="N13"/>
    </sheetView>
  </sheetViews>
  <sheetFormatPr defaultRowHeight="18.75" x14ac:dyDescent="0.3"/>
  <cols>
    <col min="1" max="1" width="4.28515625" style="9" customWidth="1"/>
    <col min="2" max="2" width="5.140625" style="20" customWidth="1"/>
    <col min="3" max="3" width="13.7109375" style="22" customWidth="1"/>
    <col min="4" max="4" width="8" style="10" customWidth="1"/>
    <col min="5" max="5" width="5.140625" style="11" customWidth="1"/>
    <col min="6" max="6" width="4.140625" style="11" customWidth="1"/>
    <col min="7" max="7" width="4.7109375" style="12" customWidth="1"/>
    <col min="8" max="8" width="3.85546875" style="11" customWidth="1"/>
    <col min="9" max="9" width="3.7109375" style="11" customWidth="1"/>
    <col min="10" max="10" width="7.28515625" style="11" customWidth="1"/>
    <col min="11" max="11" width="17.140625" style="9" customWidth="1"/>
    <col min="12" max="13" width="16.28515625" style="13" customWidth="1"/>
    <col min="14" max="15" width="9.140625" style="13"/>
    <col min="16" max="16" width="13.140625" style="13" customWidth="1"/>
    <col min="17" max="16384" width="9.140625" style="13"/>
  </cols>
  <sheetData>
    <row r="1" spans="1:11" ht="0.6" customHeight="1" thickBot="1" x14ac:dyDescent="0.35">
      <c r="F1" s="11" t="s">
        <v>33</v>
      </c>
      <c r="G1" s="12">
        <v>2026</v>
      </c>
    </row>
    <row r="2" spans="1:11" s="40" customFormat="1" ht="33.6" customHeight="1" thickBot="1" x14ac:dyDescent="0.35">
      <c r="A2" s="149" t="s">
        <v>107</v>
      </c>
      <c r="B2" s="150"/>
      <c r="C2" s="150"/>
      <c r="D2" s="150"/>
      <c r="E2" s="150"/>
      <c r="F2" s="150"/>
      <c r="G2" s="150"/>
      <c r="H2" s="150"/>
      <c r="I2" s="150"/>
      <c r="J2" s="150"/>
      <c r="K2" s="151"/>
    </row>
    <row r="3" spans="1:11" s="41" customFormat="1" ht="20.45" customHeight="1" thickBot="1" x14ac:dyDescent="0.4">
      <c r="A3" s="152" t="s">
        <v>73</v>
      </c>
      <c r="B3" s="153"/>
      <c r="C3" s="153"/>
      <c r="D3" s="153"/>
      <c r="E3" s="153"/>
      <c r="F3" s="153"/>
      <c r="G3" s="153"/>
      <c r="H3" s="153"/>
      <c r="I3" s="153"/>
      <c r="J3" s="153"/>
      <c r="K3" s="154"/>
    </row>
    <row r="4" spans="1:11" s="46" customFormat="1" ht="23.45" customHeight="1" x14ac:dyDescent="0.3">
      <c r="A4" s="155" t="s">
        <v>12</v>
      </c>
      <c r="B4" s="156"/>
      <c r="C4" s="157"/>
      <c r="D4" s="42"/>
      <c r="E4" s="42"/>
      <c r="F4" s="43"/>
      <c r="G4" s="44"/>
      <c r="H4" s="43"/>
      <c r="I4" s="43"/>
      <c r="J4" s="43"/>
      <c r="K4" s="45"/>
    </row>
    <row r="5" spans="1:11" s="53" customFormat="1" ht="30" customHeight="1" thickBot="1" x14ac:dyDescent="0.3">
      <c r="A5" s="135" t="s">
        <v>13</v>
      </c>
      <c r="B5" s="136" t="s">
        <v>38</v>
      </c>
      <c r="C5" s="137" t="s">
        <v>0</v>
      </c>
      <c r="D5" s="138" t="s">
        <v>1</v>
      </c>
      <c r="E5" s="139" t="s">
        <v>39</v>
      </c>
      <c r="F5" s="139" t="s">
        <v>15</v>
      </c>
      <c r="G5" s="140" t="s">
        <v>14</v>
      </c>
      <c r="H5" s="139" t="s">
        <v>34</v>
      </c>
      <c r="I5" s="135" t="s">
        <v>35</v>
      </c>
      <c r="J5" s="139" t="s">
        <v>37</v>
      </c>
      <c r="K5" s="141" t="s">
        <v>10</v>
      </c>
    </row>
    <row r="6" spans="1:11" s="53" customFormat="1" ht="30" customHeight="1" thickBot="1" x14ac:dyDescent="0.5">
      <c r="A6" s="159" t="s">
        <v>23</v>
      </c>
      <c r="B6" s="160"/>
      <c r="C6" s="160"/>
      <c r="D6" s="160"/>
      <c r="E6" s="160"/>
      <c r="F6" s="160"/>
      <c r="G6" s="160"/>
      <c r="H6" s="160"/>
      <c r="I6" s="160"/>
      <c r="J6" s="160"/>
      <c r="K6" s="161"/>
    </row>
    <row r="7" spans="1:11" s="58" customFormat="1" ht="18" customHeight="1" x14ac:dyDescent="0.25">
      <c r="A7" s="142">
        <v>1</v>
      </c>
      <c r="B7" s="143">
        <v>69</v>
      </c>
      <c r="C7" s="144" t="s">
        <v>49</v>
      </c>
      <c r="D7" s="145" t="s">
        <v>48</v>
      </c>
      <c r="E7" s="146" t="s">
        <v>36</v>
      </c>
      <c r="F7" s="146" t="s">
        <v>25</v>
      </c>
      <c r="G7" s="146">
        <v>1994</v>
      </c>
      <c r="H7" s="146" t="str">
        <f>IF(F7="m",IF($G$1-$G7&lt;=19,"JM",IF($G$1-$G7&lt;=39,"A",IF($G$1-$G7&lt;=49,"B",IF($G$1-$G7&lt;=59,"C",IF($G$1-$G7&lt;=69,"D","E"))))),IF($G$1-$G7&lt;=19,"JŽ",IF($G$1-$G7&lt;=39,"F",IF($G$1-$G7&lt;=49,"G",IF($G$1-$G7&lt;=59,"H","I")))))</f>
        <v>A</v>
      </c>
      <c r="I7" s="146">
        <f>COUNTIF(H$7:H7,H7)</f>
        <v>1</v>
      </c>
      <c r="J7" s="146">
        <v>119403</v>
      </c>
      <c r="K7" s="147">
        <v>2.9108796296296296E-2</v>
      </c>
    </row>
    <row r="8" spans="1:11" s="68" customFormat="1" ht="18" customHeight="1" x14ac:dyDescent="0.25">
      <c r="A8" s="7">
        <v>2</v>
      </c>
      <c r="B8" s="63">
        <v>68</v>
      </c>
      <c r="C8" s="64" t="s">
        <v>42</v>
      </c>
      <c r="D8" s="65" t="s">
        <v>41</v>
      </c>
      <c r="E8" s="2" t="s">
        <v>36</v>
      </c>
      <c r="F8" s="2" t="s">
        <v>25</v>
      </c>
      <c r="G8" s="66">
        <v>1990</v>
      </c>
      <c r="H8" s="2" t="str">
        <f>IF(F8="m",IF($G$1-$G8&lt;=19,"JM",IF($G$1-$G8&lt;=39,"A",IF($G$1-$G8&lt;=49,"B",IF($G$1-$G8&lt;=59,"C",IF($G$1-$G8&lt;=69,"D","E"))))),IF($G$1-$G8&lt;=19,"JŽ",IF($G$1-$G8&lt;=39,"F",IF($G$1-$G8&lt;=49,"G",IF($G$1-$G8&lt;=59,"H","I")))))</f>
        <v>A</v>
      </c>
      <c r="I8" s="2">
        <f>COUNTIF(H$7:H8,H8)</f>
        <v>2</v>
      </c>
      <c r="J8" s="2">
        <v>117886</v>
      </c>
      <c r="K8" s="67">
        <v>3.3969907407407407E-2</v>
      </c>
    </row>
    <row r="9" spans="1:11" s="76" customFormat="1" ht="18" customHeight="1" x14ac:dyDescent="0.25">
      <c r="A9" s="8">
        <v>3</v>
      </c>
      <c r="B9" s="72">
        <v>65</v>
      </c>
      <c r="C9" s="73" t="s">
        <v>28</v>
      </c>
      <c r="D9" s="74" t="s">
        <v>27</v>
      </c>
      <c r="E9" s="3" t="s">
        <v>36</v>
      </c>
      <c r="F9" s="3" t="s">
        <v>25</v>
      </c>
      <c r="G9" s="3">
        <v>1991</v>
      </c>
      <c r="H9" s="3" t="str">
        <f>IF(F9="m",IF($G$1-$G9&lt;=19,"JM",IF($G$1-$G9&lt;=39,"A",IF($G$1-$G9&lt;=49,"B",IF($G$1-$G9&lt;=59,"C",IF($G$1-$G9&lt;=69,"D","E"))))),IF($G$1-$G9&lt;=19,"JŽ",IF($G$1-$G9&lt;=39,"F",IF($G$1-$G9&lt;=49,"G",IF($G$1-$G9&lt;=59,"H","I")))))</f>
        <v>A</v>
      </c>
      <c r="I9" s="3">
        <f>COUNTIF(H$7:H9,H9)</f>
        <v>3</v>
      </c>
      <c r="J9" s="3">
        <v>118712</v>
      </c>
      <c r="K9" s="75">
        <v>3.5358796296296298E-2</v>
      </c>
    </row>
    <row r="10" spans="1:11" ht="18" customHeight="1" x14ac:dyDescent="0.25">
      <c r="A10" s="6">
        <v>4</v>
      </c>
      <c r="B10" s="39">
        <v>62</v>
      </c>
      <c r="C10" s="29" t="s">
        <v>101</v>
      </c>
      <c r="D10" s="25" t="s">
        <v>51</v>
      </c>
      <c r="E10" s="4" t="s">
        <v>36</v>
      </c>
      <c r="F10" s="4" t="s">
        <v>25</v>
      </c>
      <c r="G10" s="18">
        <v>1992</v>
      </c>
      <c r="H10" s="4" t="str">
        <f>IF(F10="m",IF($G$1-$G10&lt;=19,"JM",IF($G$1-$G10&lt;=39,"A",IF($G$1-$G10&lt;=49,"B",IF($G$1-$G10&lt;=59,"C",IF($G$1-$G10&lt;=69,"D","E"))))),IF($G$1-$G10&lt;=19,"JŽ",IF($G$1-$G10&lt;=39,"F",IF($G$1-$G10&lt;=49,"G",IF($G$1-$G10&lt;=59,"H","I")))))</f>
        <v>A</v>
      </c>
      <c r="I10" s="4">
        <f>COUNTIF(H$7:H10,H10)</f>
        <v>4</v>
      </c>
      <c r="J10" s="26">
        <v>118172</v>
      </c>
      <c r="K10" s="17">
        <v>3.8229166666666668E-2</v>
      </c>
    </row>
    <row r="11" spans="1:11" ht="18" customHeight="1" thickBot="1" x14ac:dyDescent="0.3">
      <c r="A11" s="6">
        <v>5</v>
      </c>
      <c r="B11" s="39">
        <v>49</v>
      </c>
      <c r="C11" s="27" t="s">
        <v>77</v>
      </c>
      <c r="D11" s="23" t="s">
        <v>3</v>
      </c>
      <c r="E11" s="4" t="s">
        <v>36</v>
      </c>
      <c r="F11" s="4" t="s">
        <v>25</v>
      </c>
      <c r="G11" s="4">
        <v>1997</v>
      </c>
      <c r="H11" s="4" t="str">
        <f>IF(F11="m",IF($G$1-$G11&lt;=19,"JM",IF($G$1-$G11&lt;=39,"A",IF($G$1-$G11&lt;=49,"B",IF($G$1-$G11&lt;=59,"C",IF($G$1-$G11&lt;=69,"D","E"))))),IF($G$1-$G11&lt;=19,"JŽ",IF($G$1-$G11&lt;=39,"F",IF($G$1-$G11&lt;=49,"G",IF($G$1-$G11&lt;=59,"H","I")))))</f>
        <v>A</v>
      </c>
      <c r="I11" s="4">
        <f>COUNTIF(H$7:H11,H11)</f>
        <v>5</v>
      </c>
      <c r="J11" s="24">
        <v>120668</v>
      </c>
      <c r="K11" s="17">
        <v>4.0219907407407406E-2</v>
      </c>
    </row>
    <row r="12" spans="1:11" s="53" customFormat="1" ht="30" customHeight="1" thickBot="1" x14ac:dyDescent="0.5">
      <c r="A12" s="159" t="s">
        <v>70</v>
      </c>
      <c r="B12" s="160"/>
      <c r="C12" s="160"/>
      <c r="D12" s="160"/>
      <c r="E12" s="160"/>
      <c r="F12" s="160"/>
      <c r="G12" s="160"/>
      <c r="H12" s="160"/>
      <c r="I12" s="160"/>
      <c r="J12" s="160"/>
      <c r="K12" s="161"/>
    </row>
    <row r="13" spans="1:11" s="58" customFormat="1" ht="18" customHeight="1" x14ac:dyDescent="0.25">
      <c r="A13" s="5">
        <v>1</v>
      </c>
      <c r="B13" s="54">
        <v>55</v>
      </c>
      <c r="C13" s="55" t="s">
        <v>76</v>
      </c>
      <c r="D13" s="56" t="s">
        <v>3</v>
      </c>
      <c r="E13" s="1" t="s">
        <v>36</v>
      </c>
      <c r="F13" s="1" t="s">
        <v>25</v>
      </c>
      <c r="G13" s="1">
        <v>1981</v>
      </c>
      <c r="H13" s="1" t="str">
        <f t="shared" ref="H13:H22" si="0">IF(F13="m",IF($G$1-$G13&lt;=19,"JM",IF($G$1-$G13&lt;=39,"A",IF($G$1-$G13&lt;=49,"B",IF($G$1-$G13&lt;=59,"C",IF($G$1-$G13&lt;=69,"D","E"))))),IF($G$1-$G13&lt;=19,"JŽ",IF($G$1-$G13&lt;=39,"F",IF($G$1-$G13&lt;=49,"G",IF($G$1-$G13&lt;=59,"H","I")))))</f>
        <v>B</v>
      </c>
      <c r="I13" s="1">
        <f>COUNTIF(H$7:H13,H13)</f>
        <v>1</v>
      </c>
      <c r="J13" s="1">
        <v>116874</v>
      </c>
      <c r="K13" s="57">
        <v>2.9560185185185186E-2</v>
      </c>
    </row>
    <row r="14" spans="1:11" s="68" customFormat="1" ht="18" customHeight="1" x14ac:dyDescent="0.25">
      <c r="A14" s="7">
        <v>2</v>
      </c>
      <c r="B14" s="63">
        <v>47</v>
      </c>
      <c r="C14" s="64" t="s">
        <v>47</v>
      </c>
      <c r="D14" s="65" t="s">
        <v>3</v>
      </c>
      <c r="E14" s="2" t="s">
        <v>36</v>
      </c>
      <c r="F14" s="2" t="s">
        <v>25</v>
      </c>
      <c r="G14" s="2">
        <v>1980</v>
      </c>
      <c r="H14" s="2" t="str">
        <f t="shared" si="0"/>
        <v>B</v>
      </c>
      <c r="I14" s="2">
        <f>COUNTIF(H$7:H14,H14)</f>
        <v>2</v>
      </c>
      <c r="J14" s="2">
        <v>121529</v>
      </c>
      <c r="K14" s="67">
        <v>2.9641203703703704E-2</v>
      </c>
    </row>
    <row r="15" spans="1:11" s="76" customFormat="1" ht="18" customHeight="1" x14ac:dyDescent="0.25">
      <c r="A15" s="8">
        <v>3</v>
      </c>
      <c r="B15" s="72">
        <v>35</v>
      </c>
      <c r="C15" s="73" t="s">
        <v>21</v>
      </c>
      <c r="D15" s="74" t="s">
        <v>54</v>
      </c>
      <c r="E15" s="3" t="s">
        <v>36</v>
      </c>
      <c r="F15" s="3" t="s">
        <v>25</v>
      </c>
      <c r="G15" s="3">
        <v>1979</v>
      </c>
      <c r="H15" s="3" t="str">
        <f t="shared" si="0"/>
        <v>B</v>
      </c>
      <c r="I15" s="3">
        <f>COUNTIF(H$7:H15,H15)</f>
        <v>3</v>
      </c>
      <c r="J15" s="3">
        <v>114276</v>
      </c>
      <c r="K15" s="75">
        <v>2.9699074074074076E-2</v>
      </c>
    </row>
    <row r="16" spans="1:11" ht="18" customHeight="1" x14ac:dyDescent="0.25">
      <c r="A16" s="6">
        <v>4</v>
      </c>
      <c r="B16" s="39">
        <v>71</v>
      </c>
      <c r="C16" s="29" t="s">
        <v>100</v>
      </c>
      <c r="D16" s="25" t="s">
        <v>3</v>
      </c>
      <c r="E16" s="4" t="s">
        <v>36</v>
      </c>
      <c r="F16" s="4" t="s">
        <v>25</v>
      </c>
      <c r="G16" s="18">
        <v>1982</v>
      </c>
      <c r="H16" s="4" t="str">
        <f t="shared" si="0"/>
        <v>B</v>
      </c>
      <c r="I16" s="4">
        <f>COUNTIF(H$7:H16,H16)</f>
        <v>4</v>
      </c>
      <c r="J16" s="26">
        <v>117241</v>
      </c>
      <c r="K16" s="17">
        <v>3.2442129629629626E-2</v>
      </c>
    </row>
    <row r="17" spans="1:11" ht="18" customHeight="1" x14ac:dyDescent="0.25">
      <c r="A17" s="6">
        <v>5</v>
      </c>
      <c r="B17" s="39">
        <v>48</v>
      </c>
      <c r="C17" s="27" t="s">
        <v>75</v>
      </c>
      <c r="D17" s="23" t="s">
        <v>7</v>
      </c>
      <c r="E17" s="4" t="s">
        <v>36</v>
      </c>
      <c r="F17" s="4" t="s">
        <v>25</v>
      </c>
      <c r="G17" s="4">
        <v>1983</v>
      </c>
      <c r="H17" s="4" t="str">
        <f t="shared" si="0"/>
        <v>B</v>
      </c>
      <c r="I17" s="4">
        <f>COUNTIF(H$7:H17,H17)</f>
        <v>5</v>
      </c>
      <c r="J17" s="24">
        <v>116591</v>
      </c>
      <c r="K17" s="17">
        <v>3.2812500000000001E-2</v>
      </c>
    </row>
    <row r="18" spans="1:11" ht="18" customHeight="1" x14ac:dyDescent="0.25">
      <c r="A18" s="6">
        <v>6</v>
      </c>
      <c r="B18" s="39">
        <v>41</v>
      </c>
      <c r="C18" s="28" t="s">
        <v>17</v>
      </c>
      <c r="D18" s="16" t="s">
        <v>5</v>
      </c>
      <c r="E18" s="4" t="s">
        <v>36</v>
      </c>
      <c r="F18" s="4" t="s">
        <v>25</v>
      </c>
      <c r="G18" s="18">
        <v>1982</v>
      </c>
      <c r="H18" s="4" t="str">
        <f t="shared" si="0"/>
        <v>B</v>
      </c>
      <c r="I18" s="4">
        <f>COUNTIF(H$7:H18,H18)</f>
        <v>6</v>
      </c>
      <c r="J18" s="4">
        <v>116746</v>
      </c>
      <c r="K18" s="17">
        <v>3.3564814814814818E-2</v>
      </c>
    </row>
    <row r="19" spans="1:11" ht="18" customHeight="1" x14ac:dyDescent="0.25">
      <c r="A19" s="6">
        <v>7</v>
      </c>
      <c r="B19" s="39">
        <v>36</v>
      </c>
      <c r="C19" s="28" t="s">
        <v>46</v>
      </c>
      <c r="D19" s="16" t="s">
        <v>45</v>
      </c>
      <c r="E19" s="4" t="s">
        <v>36</v>
      </c>
      <c r="F19" s="4" t="s">
        <v>25</v>
      </c>
      <c r="G19" s="18">
        <v>1980</v>
      </c>
      <c r="H19" s="4" t="str">
        <f t="shared" si="0"/>
        <v>B</v>
      </c>
      <c r="I19" s="4">
        <f>COUNTIF(H$7:H19,H19)</f>
        <v>7</v>
      </c>
      <c r="J19" s="4">
        <v>201028</v>
      </c>
      <c r="K19" s="17">
        <v>3.4814814814814812E-2</v>
      </c>
    </row>
    <row r="20" spans="1:11" ht="18" customHeight="1" x14ac:dyDescent="0.25">
      <c r="A20" s="6">
        <v>8</v>
      </c>
      <c r="B20" s="39">
        <v>34</v>
      </c>
      <c r="C20" s="27" t="s">
        <v>87</v>
      </c>
      <c r="D20" s="23" t="s">
        <v>86</v>
      </c>
      <c r="E20" s="4" t="s">
        <v>36</v>
      </c>
      <c r="F20" s="4" t="s">
        <v>25</v>
      </c>
      <c r="G20" s="18">
        <v>1977</v>
      </c>
      <c r="H20" s="4" t="str">
        <f t="shared" si="0"/>
        <v>B</v>
      </c>
      <c r="I20" s="4">
        <f>COUNTIF(H$7:H20,H20)</f>
        <v>8</v>
      </c>
      <c r="J20" s="24">
        <v>109480</v>
      </c>
      <c r="K20" s="17">
        <v>3.8043981481481484E-2</v>
      </c>
    </row>
    <row r="21" spans="1:11" ht="18" customHeight="1" x14ac:dyDescent="0.25">
      <c r="A21" s="6">
        <v>9</v>
      </c>
      <c r="B21" s="39">
        <v>64</v>
      </c>
      <c r="C21" s="28" t="s">
        <v>44</v>
      </c>
      <c r="D21" s="16" t="s">
        <v>43</v>
      </c>
      <c r="E21" s="4" t="s">
        <v>36</v>
      </c>
      <c r="F21" s="4" t="s">
        <v>25</v>
      </c>
      <c r="G21" s="18">
        <v>1983</v>
      </c>
      <c r="H21" s="4" t="str">
        <f t="shared" si="0"/>
        <v>B</v>
      </c>
      <c r="I21" s="4">
        <f>COUNTIF(H$7:H21,H21)</f>
        <v>9</v>
      </c>
      <c r="J21" s="4">
        <v>118079</v>
      </c>
      <c r="K21" s="17">
        <v>3.8865740740740742E-2</v>
      </c>
    </row>
    <row r="22" spans="1:11" ht="18" customHeight="1" thickBot="1" x14ac:dyDescent="0.3">
      <c r="A22" s="6">
        <v>10</v>
      </c>
      <c r="B22" s="39">
        <v>32</v>
      </c>
      <c r="C22" s="29" t="s">
        <v>99</v>
      </c>
      <c r="D22" s="25" t="s">
        <v>98</v>
      </c>
      <c r="E22" s="4" t="s">
        <v>36</v>
      </c>
      <c r="F22" s="4" t="s">
        <v>25</v>
      </c>
      <c r="G22" s="18">
        <v>1980</v>
      </c>
      <c r="H22" s="4" t="str">
        <f t="shared" si="0"/>
        <v>B</v>
      </c>
      <c r="I22" s="4">
        <f>COUNTIF(H$7:H22,H22)</f>
        <v>10</v>
      </c>
      <c r="J22" s="26">
        <v>116475</v>
      </c>
      <c r="K22" s="17">
        <v>3.982638888888889E-2</v>
      </c>
    </row>
    <row r="23" spans="1:11" s="53" customFormat="1" ht="30" customHeight="1" thickBot="1" x14ac:dyDescent="0.5">
      <c r="A23" s="159" t="s">
        <v>71</v>
      </c>
      <c r="B23" s="160"/>
      <c r="C23" s="160"/>
      <c r="D23" s="160"/>
      <c r="E23" s="160"/>
      <c r="F23" s="160"/>
      <c r="G23" s="160"/>
      <c r="H23" s="160"/>
      <c r="I23" s="160"/>
      <c r="J23" s="160"/>
      <c r="K23" s="161"/>
    </row>
    <row r="24" spans="1:11" s="58" customFormat="1" ht="18" customHeight="1" x14ac:dyDescent="0.25">
      <c r="A24" s="5">
        <v>1</v>
      </c>
      <c r="B24" s="54">
        <v>67</v>
      </c>
      <c r="C24" s="55" t="s">
        <v>2</v>
      </c>
      <c r="D24" s="56" t="s">
        <v>20</v>
      </c>
      <c r="E24" s="1" t="s">
        <v>36</v>
      </c>
      <c r="F24" s="1" t="s">
        <v>25</v>
      </c>
      <c r="G24" s="1">
        <v>1975</v>
      </c>
      <c r="H24" s="1" t="str">
        <f t="shared" ref="H24:H33" si="1">IF(F24="m",IF($G$1-$G24&lt;=19,"JM",IF($G$1-$G24&lt;=39,"A",IF($G$1-$G24&lt;=49,"B",IF($G$1-$G24&lt;=59,"C",IF($G$1-$G24&lt;=69,"D","E"))))),IF($G$1-$G24&lt;=19,"JŽ",IF($G$1-$G24&lt;=39,"F",IF($G$1-$G24&lt;=49,"G",IF($G$1-$G24&lt;=59,"H","I")))))</f>
        <v>C</v>
      </c>
      <c r="I24" s="1">
        <v>1</v>
      </c>
      <c r="J24" s="1">
        <v>119516</v>
      </c>
      <c r="K24" s="57">
        <v>2.8726851851851851E-2</v>
      </c>
    </row>
    <row r="25" spans="1:11" s="68" customFormat="1" ht="18" customHeight="1" x14ac:dyDescent="0.25">
      <c r="A25" s="7">
        <v>2</v>
      </c>
      <c r="B25" s="63">
        <v>44</v>
      </c>
      <c r="C25" s="64" t="s">
        <v>121</v>
      </c>
      <c r="D25" s="65" t="s">
        <v>90</v>
      </c>
      <c r="E25" s="2" t="s">
        <v>36</v>
      </c>
      <c r="F25" s="2" t="s">
        <v>25</v>
      </c>
      <c r="G25" s="66">
        <v>1969</v>
      </c>
      <c r="H25" s="2" t="str">
        <f t="shared" si="1"/>
        <v>C</v>
      </c>
      <c r="I25" s="2">
        <f>COUNTIF(H$7:H25,H25)</f>
        <v>2</v>
      </c>
      <c r="J25" s="2">
        <v>113458</v>
      </c>
      <c r="K25" s="67">
        <v>2.8969907407407406E-2</v>
      </c>
    </row>
    <row r="26" spans="1:11" s="76" customFormat="1" ht="18" customHeight="1" x14ac:dyDescent="0.25">
      <c r="A26" s="8">
        <v>3</v>
      </c>
      <c r="B26" s="72">
        <v>50</v>
      </c>
      <c r="C26" s="77" t="s">
        <v>118</v>
      </c>
      <c r="D26" s="78" t="s">
        <v>51</v>
      </c>
      <c r="E26" s="3" t="s">
        <v>36</v>
      </c>
      <c r="F26" s="3" t="s">
        <v>25</v>
      </c>
      <c r="G26" s="79">
        <v>1968</v>
      </c>
      <c r="H26" s="3" t="str">
        <f t="shared" si="1"/>
        <v>C</v>
      </c>
      <c r="I26" s="3">
        <f>COUNTIF(H$7:H26,H26)</f>
        <v>3</v>
      </c>
      <c r="J26" s="80">
        <v>106525</v>
      </c>
      <c r="K26" s="75">
        <v>2.9722222222222223E-2</v>
      </c>
    </row>
    <row r="27" spans="1:11" ht="18" customHeight="1" x14ac:dyDescent="0.25">
      <c r="A27" s="6">
        <v>4</v>
      </c>
      <c r="B27" s="39">
        <v>46</v>
      </c>
      <c r="C27" s="28" t="s">
        <v>56</v>
      </c>
      <c r="D27" s="16" t="s">
        <v>51</v>
      </c>
      <c r="E27" s="4" t="s">
        <v>36</v>
      </c>
      <c r="F27" s="4" t="s">
        <v>25</v>
      </c>
      <c r="G27" s="18">
        <v>1971</v>
      </c>
      <c r="H27" s="4" t="str">
        <f t="shared" si="1"/>
        <v>C</v>
      </c>
      <c r="I27" s="4">
        <f>COUNTIF(H$7:H27,H27)</f>
        <v>4</v>
      </c>
      <c r="J27" s="4">
        <v>108906</v>
      </c>
      <c r="K27" s="17">
        <v>3.1365740740740743E-2</v>
      </c>
    </row>
    <row r="28" spans="1:11" ht="18" customHeight="1" x14ac:dyDescent="0.25">
      <c r="A28" s="6">
        <v>5</v>
      </c>
      <c r="B28" s="39">
        <v>51</v>
      </c>
      <c r="C28" s="28" t="s">
        <v>9</v>
      </c>
      <c r="D28" s="16" t="s">
        <v>7</v>
      </c>
      <c r="E28" s="4" t="s">
        <v>36</v>
      </c>
      <c r="F28" s="4" t="s">
        <v>25</v>
      </c>
      <c r="G28" s="4">
        <v>1974</v>
      </c>
      <c r="H28" s="4" t="str">
        <f t="shared" si="1"/>
        <v>C</v>
      </c>
      <c r="I28" s="4">
        <f>COUNTIF(H$7:H28,H28)</f>
        <v>5</v>
      </c>
      <c r="J28" s="4">
        <v>116171</v>
      </c>
      <c r="K28" s="17">
        <v>3.1898148148148148E-2</v>
      </c>
    </row>
    <row r="29" spans="1:11" ht="18" customHeight="1" x14ac:dyDescent="0.25">
      <c r="A29" s="6">
        <v>6</v>
      </c>
      <c r="B29" s="39">
        <v>43</v>
      </c>
      <c r="C29" s="29" t="s">
        <v>89</v>
      </c>
      <c r="D29" s="25" t="s">
        <v>3</v>
      </c>
      <c r="E29" s="4" t="s">
        <v>36</v>
      </c>
      <c r="F29" s="4" t="s">
        <v>25</v>
      </c>
      <c r="G29" s="18">
        <v>1972</v>
      </c>
      <c r="H29" s="4" t="str">
        <f t="shared" si="1"/>
        <v>C</v>
      </c>
      <c r="I29" s="4">
        <f>COUNTIF(H$7:H29,H29)</f>
        <v>6</v>
      </c>
      <c r="J29" s="26">
        <v>109664</v>
      </c>
      <c r="K29" s="17">
        <v>3.4189814814814812E-2</v>
      </c>
    </row>
    <row r="30" spans="1:11" ht="18" customHeight="1" x14ac:dyDescent="0.25">
      <c r="A30" s="6">
        <v>7</v>
      </c>
      <c r="B30" s="39">
        <v>40</v>
      </c>
      <c r="C30" s="27" t="s">
        <v>79</v>
      </c>
      <c r="D30" s="23" t="s">
        <v>78</v>
      </c>
      <c r="E30" s="4" t="s">
        <v>108</v>
      </c>
      <c r="F30" s="4" t="s">
        <v>25</v>
      </c>
      <c r="G30" s="18">
        <v>1976</v>
      </c>
      <c r="H30" s="4" t="str">
        <f t="shared" si="1"/>
        <v>C</v>
      </c>
      <c r="I30" s="4">
        <f>COUNTIF(H$7:H30,H30)</f>
        <v>7</v>
      </c>
      <c r="J30" s="24">
        <v>300608</v>
      </c>
      <c r="K30" s="17">
        <v>3.4432870370370371E-2</v>
      </c>
    </row>
    <row r="31" spans="1:11" ht="18" customHeight="1" x14ac:dyDescent="0.25">
      <c r="A31" s="6">
        <v>8</v>
      </c>
      <c r="B31" s="39">
        <v>53</v>
      </c>
      <c r="C31" s="29" t="s">
        <v>117</v>
      </c>
      <c r="D31" s="25" t="s">
        <v>3</v>
      </c>
      <c r="E31" s="4" t="s">
        <v>36</v>
      </c>
      <c r="F31" s="4" t="s">
        <v>25</v>
      </c>
      <c r="G31" s="18">
        <v>1972</v>
      </c>
      <c r="H31" s="4" t="str">
        <f t="shared" si="1"/>
        <v>C</v>
      </c>
      <c r="I31" s="4">
        <f>COUNTIF(H$7:H31,H31)</f>
        <v>8</v>
      </c>
      <c r="J31" s="26">
        <v>111063</v>
      </c>
      <c r="K31" s="17">
        <v>3.577546296296296E-2</v>
      </c>
    </row>
    <row r="32" spans="1:11" ht="18" customHeight="1" x14ac:dyDescent="0.25">
      <c r="A32" s="6">
        <v>9</v>
      </c>
      <c r="B32" s="39">
        <v>57</v>
      </c>
      <c r="C32" s="28" t="s">
        <v>57</v>
      </c>
      <c r="D32" s="16" t="s">
        <v>24</v>
      </c>
      <c r="E32" s="4" t="s">
        <v>36</v>
      </c>
      <c r="F32" s="4" t="s">
        <v>25</v>
      </c>
      <c r="G32" s="18">
        <v>1971</v>
      </c>
      <c r="H32" s="4" t="str">
        <f t="shared" si="1"/>
        <v>C</v>
      </c>
      <c r="I32" s="4">
        <f>COUNTIF(H$7:H32,H32)</f>
        <v>9</v>
      </c>
      <c r="J32" s="4">
        <v>109509</v>
      </c>
      <c r="K32" s="17">
        <v>3.8969907407407404E-2</v>
      </c>
    </row>
    <row r="33" spans="1:11" ht="18" customHeight="1" thickBot="1" x14ac:dyDescent="0.3">
      <c r="A33" s="6">
        <v>10</v>
      </c>
      <c r="B33" s="39">
        <v>70</v>
      </c>
      <c r="C33" s="28" t="s">
        <v>53</v>
      </c>
      <c r="D33" s="16" t="s">
        <v>3</v>
      </c>
      <c r="E33" s="4" t="s">
        <v>36</v>
      </c>
      <c r="F33" s="4" t="s">
        <v>25</v>
      </c>
      <c r="G33" s="4">
        <v>1976</v>
      </c>
      <c r="H33" s="4" t="str">
        <f t="shared" si="1"/>
        <v>C</v>
      </c>
      <c r="I33" s="4">
        <f>COUNTIF(H$7:H33,H33)</f>
        <v>10</v>
      </c>
      <c r="J33" s="4">
        <v>109618</v>
      </c>
      <c r="K33" s="17">
        <v>4.0763888888888891E-2</v>
      </c>
    </row>
    <row r="34" spans="1:11" s="53" customFormat="1" ht="30" customHeight="1" thickBot="1" x14ac:dyDescent="0.5">
      <c r="A34" s="159" t="s">
        <v>26</v>
      </c>
      <c r="B34" s="160"/>
      <c r="C34" s="160"/>
      <c r="D34" s="160"/>
      <c r="E34" s="160"/>
      <c r="F34" s="160"/>
      <c r="G34" s="160"/>
      <c r="H34" s="160"/>
      <c r="I34" s="160"/>
      <c r="J34" s="160"/>
      <c r="K34" s="161"/>
    </row>
    <row r="35" spans="1:11" s="58" customFormat="1" ht="18" customHeight="1" x14ac:dyDescent="0.25">
      <c r="A35" s="5">
        <v>1</v>
      </c>
      <c r="B35" s="54">
        <v>58</v>
      </c>
      <c r="C35" s="59" t="s">
        <v>114</v>
      </c>
      <c r="D35" s="60" t="s">
        <v>24</v>
      </c>
      <c r="E35" s="1" t="s">
        <v>36</v>
      </c>
      <c r="F35" s="1" t="s">
        <v>25</v>
      </c>
      <c r="G35" s="61">
        <v>1962</v>
      </c>
      <c r="H35" s="1" t="str">
        <f t="shared" ref="H35:H41" si="2">IF(F35="m",IF($G$1-$G35&lt;=19,"JM",IF($G$1-$G35&lt;=39,"A",IF($G$1-$G35&lt;=49,"B",IF($G$1-$G35&lt;=59,"C",IF($G$1-$G35&lt;=69,"D","E"))))),IF($G$1-$G35&lt;=19,"JŽ",IF($G$1-$G35&lt;=39,"F",IF($G$1-$G35&lt;=49,"G",IF($G$1-$G35&lt;=59,"H","I")))))</f>
        <v>D</v>
      </c>
      <c r="I35" s="1">
        <f>COUNTIF(H$7:H35,H35)</f>
        <v>1</v>
      </c>
      <c r="J35" s="1" t="s">
        <v>58</v>
      </c>
      <c r="K35" s="57">
        <v>3.2442129629629626E-2</v>
      </c>
    </row>
    <row r="36" spans="1:11" s="68" customFormat="1" ht="18" customHeight="1" x14ac:dyDescent="0.25">
      <c r="A36" s="7">
        <v>2</v>
      </c>
      <c r="B36" s="63">
        <v>33</v>
      </c>
      <c r="C36" s="69" t="s">
        <v>93</v>
      </c>
      <c r="D36" s="70" t="s">
        <v>92</v>
      </c>
      <c r="E36" s="2" t="s">
        <v>36</v>
      </c>
      <c r="F36" s="2" t="s">
        <v>25</v>
      </c>
      <c r="G36" s="66">
        <v>1966</v>
      </c>
      <c r="H36" s="2" t="str">
        <f t="shared" si="2"/>
        <v>D</v>
      </c>
      <c r="I36" s="2">
        <f>COUNTIF(H$7:H36,H36)</f>
        <v>2</v>
      </c>
      <c r="J36" s="71">
        <v>109753</v>
      </c>
      <c r="K36" s="67">
        <v>3.6828703703703704E-2</v>
      </c>
    </row>
    <row r="37" spans="1:11" s="76" customFormat="1" ht="18" customHeight="1" x14ac:dyDescent="0.25">
      <c r="A37" s="8">
        <v>3</v>
      </c>
      <c r="B37" s="72">
        <v>63</v>
      </c>
      <c r="C37" s="73" t="s">
        <v>22</v>
      </c>
      <c r="D37" s="74" t="s">
        <v>6</v>
      </c>
      <c r="E37" s="3" t="s">
        <v>36</v>
      </c>
      <c r="F37" s="3" t="s">
        <v>25</v>
      </c>
      <c r="G37" s="79">
        <v>1965</v>
      </c>
      <c r="H37" s="3" t="str">
        <f t="shared" si="2"/>
        <v>D</v>
      </c>
      <c r="I37" s="3">
        <f>COUNTIF(H$7:H37,H37)</f>
        <v>3</v>
      </c>
      <c r="J37" s="3">
        <v>106270</v>
      </c>
      <c r="K37" s="75">
        <v>3.8356481481481484E-2</v>
      </c>
    </row>
    <row r="38" spans="1:11" ht="18" customHeight="1" x14ac:dyDescent="0.25">
      <c r="A38" s="6">
        <v>4</v>
      </c>
      <c r="B38" s="39">
        <v>30</v>
      </c>
      <c r="C38" s="27" t="s">
        <v>85</v>
      </c>
      <c r="D38" s="23" t="s">
        <v>4</v>
      </c>
      <c r="E38" s="4" t="s">
        <v>36</v>
      </c>
      <c r="F38" s="4" t="s">
        <v>25</v>
      </c>
      <c r="G38" s="4">
        <v>1964</v>
      </c>
      <c r="H38" s="4" t="str">
        <f t="shared" si="2"/>
        <v>D</v>
      </c>
      <c r="I38" s="4">
        <f>COUNTIF(H$7:H38,H38)</f>
        <v>4</v>
      </c>
      <c r="J38" s="24">
        <v>105527</v>
      </c>
      <c r="K38" s="17">
        <v>3.9155092592592596E-2</v>
      </c>
    </row>
    <row r="39" spans="1:11" ht="18" customHeight="1" x14ac:dyDescent="0.25">
      <c r="A39" s="6">
        <v>5</v>
      </c>
      <c r="B39" s="39">
        <v>42</v>
      </c>
      <c r="C39" s="27" t="s">
        <v>81</v>
      </c>
      <c r="D39" s="23" t="s">
        <v>3</v>
      </c>
      <c r="E39" s="4" t="s">
        <v>36</v>
      </c>
      <c r="F39" s="4" t="s">
        <v>25</v>
      </c>
      <c r="G39" s="4">
        <v>1964</v>
      </c>
      <c r="H39" s="4" t="str">
        <f t="shared" si="2"/>
        <v>D</v>
      </c>
      <c r="I39" s="4">
        <f>COUNTIF(H$7:H39,H39)</f>
        <v>5</v>
      </c>
      <c r="J39" s="24">
        <v>112273</v>
      </c>
      <c r="K39" s="17">
        <v>3.9270833333333331E-2</v>
      </c>
    </row>
    <row r="40" spans="1:11" ht="18" customHeight="1" x14ac:dyDescent="0.25">
      <c r="A40" s="6">
        <v>6</v>
      </c>
      <c r="B40" s="39">
        <v>38</v>
      </c>
      <c r="C40" s="28" t="s">
        <v>55</v>
      </c>
      <c r="D40" s="16" t="s">
        <v>4</v>
      </c>
      <c r="E40" s="4" t="s">
        <v>36</v>
      </c>
      <c r="F40" s="4" t="s">
        <v>25</v>
      </c>
      <c r="G40" s="18">
        <v>1964</v>
      </c>
      <c r="H40" s="4" t="str">
        <f t="shared" si="2"/>
        <v>D</v>
      </c>
      <c r="I40" s="4">
        <f>COUNTIF(H$7:H40,H40)</f>
        <v>6</v>
      </c>
      <c r="J40" s="4">
        <v>106354</v>
      </c>
      <c r="K40" s="17">
        <v>4.297453703703704E-2</v>
      </c>
    </row>
    <row r="41" spans="1:11" ht="18" customHeight="1" thickBot="1" x14ac:dyDescent="0.3">
      <c r="A41" s="6">
        <v>7</v>
      </c>
      <c r="B41" s="39">
        <v>45</v>
      </c>
      <c r="C41" s="28" t="s">
        <v>8</v>
      </c>
      <c r="D41" s="16" t="s">
        <v>7</v>
      </c>
      <c r="E41" s="4" t="s">
        <v>36</v>
      </c>
      <c r="F41" s="4" t="s">
        <v>25</v>
      </c>
      <c r="G41" s="18">
        <v>1961</v>
      </c>
      <c r="H41" s="4" t="str">
        <f t="shared" si="2"/>
        <v>D</v>
      </c>
      <c r="I41" s="4">
        <f>COUNTIF(H$7:H41,H41)</f>
        <v>7</v>
      </c>
      <c r="J41" s="4" t="s">
        <v>58</v>
      </c>
      <c r="K41" s="17" t="s">
        <v>122</v>
      </c>
    </row>
    <row r="42" spans="1:11" s="53" customFormat="1" ht="30" customHeight="1" thickBot="1" x14ac:dyDescent="0.5">
      <c r="A42" s="159" t="s">
        <v>72</v>
      </c>
      <c r="B42" s="160"/>
      <c r="C42" s="160"/>
      <c r="D42" s="160"/>
      <c r="E42" s="160"/>
      <c r="F42" s="160"/>
      <c r="G42" s="160"/>
      <c r="H42" s="160"/>
      <c r="I42" s="160"/>
      <c r="J42" s="160"/>
      <c r="K42" s="161"/>
    </row>
    <row r="43" spans="1:11" s="58" customFormat="1" ht="18" customHeight="1" x14ac:dyDescent="0.25">
      <c r="A43" s="5">
        <v>1</v>
      </c>
      <c r="B43" s="54">
        <v>31</v>
      </c>
      <c r="C43" s="55" t="s">
        <v>30</v>
      </c>
      <c r="D43" s="56" t="s">
        <v>29</v>
      </c>
      <c r="E43" s="1" t="s">
        <v>36</v>
      </c>
      <c r="F43" s="1" t="s">
        <v>25</v>
      </c>
      <c r="G43" s="1">
        <v>1954</v>
      </c>
      <c r="H43" s="1" t="str">
        <f>IF(F43="m",IF($G$1-$G43&lt;=19,"JM",IF($G$1-$G43&lt;=39,"A",IF($G$1-$G43&lt;=49,"B",IF($G$1-$G43&lt;=59,"C",IF($G$1-$G43&lt;=69,"D","E"))))),IF($G$1-$G43&lt;=19,"JŽ",IF($G$1-$G43&lt;=39,"F",IF($G$1-$G43&lt;=49,"G",IF($G$1-$G43&lt;=59,"H","I")))))</f>
        <v>E</v>
      </c>
      <c r="I43" s="1">
        <f>COUNTIF(H$7:H43,H43)</f>
        <v>1</v>
      </c>
      <c r="J43" s="1" t="s">
        <v>58</v>
      </c>
      <c r="K43" s="57">
        <v>3.8692129629629632E-2</v>
      </c>
    </row>
    <row r="44" spans="1:11" s="68" customFormat="1" ht="18" customHeight="1" x14ac:dyDescent="0.25">
      <c r="A44" s="7">
        <v>2</v>
      </c>
      <c r="B44" s="63">
        <v>54</v>
      </c>
      <c r="C44" s="64" t="s">
        <v>60</v>
      </c>
      <c r="D44" s="65" t="s">
        <v>59</v>
      </c>
      <c r="E44" s="2" t="s">
        <v>36</v>
      </c>
      <c r="F44" s="2" t="s">
        <v>25</v>
      </c>
      <c r="G44" s="2">
        <v>1954</v>
      </c>
      <c r="H44" s="2" t="str">
        <f>IF(F44="m",IF($G$1-$G44&lt;=19,"JM",IF($G$1-$G44&lt;=39,"A",IF($G$1-$G44&lt;=49,"B",IF($G$1-$G44&lt;=59,"C",IF($G$1-$G44&lt;=69,"D","E"))))),IF($G$1-$G44&lt;=19,"JŽ",IF($G$1-$G44&lt;=39,"F",IF($G$1-$G44&lt;=49,"G",IF($G$1-$G44&lt;=59,"H","I")))))</f>
        <v>E</v>
      </c>
      <c r="I44" s="2">
        <f>COUNTIF(H$7:H44,H44)</f>
        <v>2</v>
      </c>
      <c r="J44" s="2" t="s">
        <v>58</v>
      </c>
      <c r="K44" s="67">
        <v>4.2604166666666665E-2</v>
      </c>
    </row>
    <row r="45" spans="1:11" s="76" customFormat="1" ht="18" customHeight="1" x14ac:dyDescent="0.25">
      <c r="A45" s="8">
        <v>3</v>
      </c>
      <c r="B45" s="72">
        <v>37</v>
      </c>
      <c r="C45" s="73" t="s">
        <v>18</v>
      </c>
      <c r="D45" s="74" t="s">
        <v>19</v>
      </c>
      <c r="E45" s="3" t="s">
        <v>36</v>
      </c>
      <c r="F45" s="3" t="s">
        <v>25</v>
      </c>
      <c r="G45" s="3">
        <v>1952</v>
      </c>
      <c r="H45" s="3" t="str">
        <f>IF(F45="m",IF($G$1-$G45&lt;=19,"JM",IF($G$1-$G45&lt;=39,"A",IF($G$1-$G45&lt;=49,"B",IF($G$1-$G45&lt;=59,"C",IF($G$1-$G45&lt;=69,"D","E"))))),IF($G$1-$G45&lt;=19,"JŽ",IF($G$1-$G45&lt;=39,"F",IF($G$1-$G45&lt;=49,"G",IF($G$1-$G45&lt;=59,"H","I")))))</f>
        <v>E</v>
      </c>
      <c r="I45" s="3">
        <f>COUNTIF(H$7:H45,H45)</f>
        <v>3</v>
      </c>
      <c r="J45" s="3" t="s">
        <v>58</v>
      </c>
      <c r="K45" s="75">
        <v>4.4826388888888888E-2</v>
      </c>
    </row>
    <row r="46" spans="1:11" ht="18" customHeight="1" x14ac:dyDescent="0.25">
      <c r="A46" s="6">
        <v>4</v>
      </c>
      <c r="B46" s="39">
        <v>52</v>
      </c>
      <c r="C46" s="28" t="s">
        <v>62</v>
      </c>
      <c r="D46" s="16" t="s">
        <v>61</v>
      </c>
      <c r="E46" s="4" t="s">
        <v>36</v>
      </c>
      <c r="F46" s="4" t="s">
        <v>25</v>
      </c>
      <c r="G46" s="4">
        <v>1952</v>
      </c>
      <c r="H46" s="4" t="str">
        <f>IF(F46="m",IF($G$1-$G46&lt;=19,"JM",IF($G$1-$G46&lt;=39,"A",IF($G$1-$G46&lt;=49,"B",IF($G$1-$G46&lt;=59,"C",IF($G$1-$G46&lt;=69,"D","E"))))),IF($G$1-$G46&lt;=19,"JŽ",IF($G$1-$G46&lt;=39,"F",IF($G$1-$G46&lt;=49,"G",IF($G$1-$G46&lt;=59,"H","I")))))</f>
        <v>E</v>
      </c>
      <c r="I46" s="4">
        <f>COUNTIF(H$7:H46,H46)</f>
        <v>4</v>
      </c>
      <c r="J46" s="4" t="s">
        <v>58</v>
      </c>
      <c r="K46" s="17">
        <v>4.4826388888888888E-2</v>
      </c>
    </row>
    <row r="47" spans="1:11" ht="18" customHeight="1" thickBot="1" x14ac:dyDescent="0.3">
      <c r="A47" s="6">
        <v>5</v>
      </c>
      <c r="B47" s="39">
        <v>77</v>
      </c>
      <c r="C47" s="28" t="s">
        <v>63</v>
      </c>
      <c r="D47" s="16" t="s">
        <v>7</v>
      </c>
      <c r="E47" s="4" t="s">
        <v>36</v>
      </c>
      <c r="F47" s="4" t="s">
        <v>25</v>
      </c>
      <c r="G47" s="4">
        <v>1949</v>
      </c>
      <c r="H47" s="4" t="str">
        <f>IF(F47="m",IF($G$1-$G47&lt;=19,"JM",IF($G$1-$G47&lt;=39,"A",IF($G$1-$G47&lt;=49,"B",IF($G$1-$G47&lt;=59,"C",IF($G$1-$G47&lt;=69,"D","E"))))),IF($G$1-$G47&lt;=19,"JŽ",IF($G$1-$G47&lt;=39,"F",IF($G$1-$G47&lt;=49,"G",IF($G$1-$G47&lt;=59,"H","I")))))</f>
        <v>E</v>
      </c>
      <c r="I47" s="4">
        <f>COUNTIF(H$7:H47,H47)</f>
        <v>5</v>
      </c>
      <c r="J47" s="4" t="s">
        <v>58</v>
      </c>
      <c r="K47" s="17">
        <v>4.4826388888888888E-2</v>
      </c>
    </row>
    <row r="48" spans="1:11" s="53" customFormat="1" ht="30" customHeight="1" thickBot="1" x14ac:dyDescent="0.5">
      <c r="A48" s="162" t="s">
        <v>126</v>
      </c>
      <c r="B48" s="163"/>
      <c r="C48" s="163"/>
      <c r="D48" s="163"/>
      <c r="E48" s="163"/>
      <c r="F48" s="163"/>
      <c r="G48" s="163"/>
      <c r="H48" s="163"/>
      <c r="I48" s="163"/>
      <c r="J48" s="163"/>
      <c r="K48" s="164"/>
    </row>
    <row r="49" spans="1:16" s="58" customFormat="1" ht="18" customHeight="1" thickBot="1" x14ac:dyDescent="0.3">
      <c r="A49" s="5">
        <v>1</v>
      </c>
      <c r="B49" s="54">
        <v>59</v>
      </c>
      <c r="C49" s="55" t="s">
        <v>32</v>
      </c>
      <c r="D49" s="56" t="s">
        <v>31</v>
      </c>
      <c r="E49" s="1" t="s">
        <v>36</v>
      </c>
      <c r="F49" s="1" t="s">
        <v>11</v>
      </c>
      <c r="G49" s="61">
        <v>1976</v>
      </c>
      <c r="H49" s="1" t="str">
        <f>IF(F49="m",IF($G$1-$G49&lt;=19,"JM",IF($G$1-$G49&lt;=39,"A",IF($G$1-$G49&lt;=49,"B",IF($G$1-$G49&lt;=59,"C",IF($G$1-$G49&lt;=69,"D","E"))))),IF($G$1-$G49&lt;=19,"JŽ",IF($G$1-$G49&lt;=39,"F",IF($G$1-$G49&lt;=49,"G",IF($G$1-$G49&lt;=59,"H","I")))))</f>
        <v>H</v>
      </c>
      <c r="I49" s="1">
        <f>COUNTIF(H$7:H49,H49)</f>
        <v>1</v>
      </c>
      <c r="J49" s="1">
        <v>115625</v>
      </c>
      <c r="K49" s="57">
        <v>3.6134259259259262E-2</v>
      </c>
    </row>
    <row r="50" spans="1:16" s="53" customFormat="1" ht="30" customHeight="1" thickBot="1" x14ac:dyDescent="0.5">
      <c r="A50" s="162" t="s">
        <v>127</v>
      </c>
      <c r="B50" s="163"/>
      <c r="C50" s="163"/>
      <c r="D50" s="163"/>
      <c r="E50" s="163"/>
      <c r="F50" s="163"/>
      <c r="G50" s="163"/>
      <c r="H50" s="163"/>
      <c r="I50" s="163"/>
      <c r="J50" s="163"/>
      <c r="K50" s="164"/>
    </row>
    <row r="51" spans="1:16" s="58" customFormat="1" ht="18" customHeight="1" x14ac:dyDescent="0.25">
      <c r="A51" s="5">
        <v>1</v>
      </c>
      <c r="B51" s="54">
        <v>60</v>
      </c>
      <c r="C51" s="59" t="s">
        <v>80</v>
      </c>
      <c r="D51" s="60" t="s">
        <v>68</v>
      </c>
      <c r="E51" s="1" t="s">
        <v>36</v>
      </c>
      <c r="F51" s="1" t="s">
        <v>11</v>
      </c>
      <c r="G51" s="61">
        <v>1963</v>
      </c>
      <c r="H51" s="1" t="str">
        <f>IF(F51="m",IF($G$1-$G51&lt;=19,"JM",IF($G$1-$G51&lt;=39,"A",IF($G$1-$G51&lt;=49,"B",IF($G$1-$G51&lt;=59,"C",IF($G$1-$G51&lt;=69,"D","E"))))),IF($G$1-$G51&lt;=19,"JŽ",IF($G$1-$G51&lt;=39,"F",IF($G$1-$G51&lt;=49,"G",IF($G$1-$G51&lt;=59,"H","I")))))</f>
        <v>I</v>
      </c>
      <c r="I51" s="1">
        <f>COUNTIF(H$7:H51,H51)</f>
        <v>1</v>
      </c>
      <c r="J51" s="62">
        <v>105385</v>
      </c>
      <c r="K51" s="57">
        <v>4.234953703703704E-2</v>
      </c>
    </row>
    <row r="52" spans="1:16" ht="18" customHeight="1" x14ac:dyDescent="0.3"/>
    <row r="53" spans="1:16" x14ac:dyDescent="0.3">
      <c r="A53" s="21" t="s">
        <v>40</v>
      </c>
      <c r="C53" s="30"/>
      <c r="D53" s="21"/>
      <c r="F53" s="21"/>
      <c r="G53" s="11"/>
    </row>
    <row r="54" spans="1:16" s="19" customFormat="1" ht="12.75" x14ac:dyDescent="0.2">
      <c r="A54" s="158" t="s">
        <v>16</v>
      </c>
      <c r="B54" s="158"/>
      <c r="C54" s="158"/>
      <c r="D54" s="158"/>
      <c r="E54" s="158"/>
      <c r="F54" s="158"/>
      <c r="G54" s="158"/>
      <c r="H54" s="11"/>
      <c r="I54" s="11"/>
      <c r="J54" s="11"/>
      <c r="K54" s="9"/>
      <c r="L54" s="13"/>
      <c r="M54" s="13"/>
      <c r="N54" s="13"/>
      <c r="O54" s="13"/>
      <c r="P54" s="13"/>
    </row>
    <row r="55" spans="1:16" s="19" customFormat="1" x14ac:dyDescent="0.3">
      <c r="A55" s="9"/>
      <c r="B55" s="20"/>
      <c r="C55" s="22"/>
      <c r="D55" s="10"/>
      <c r="E55" s="11"/>
      <c r="F55" s="11"/>
      <c r="G55" s="12"/>
      <c r="H55" s="11"/>
      <c r="I55" s="11"/>
      <c r="J55" s="11"/>
      <c r="K55" s="9"/>
      <c r="L55" s="13"/>
      <c r="M55" s="13"/>
      <c r="N55" s="13"/>
      <c r="O55" s="13"/>
      <c r="P55" s="13"/>
    </row>
  </sheetData>
  <mergeCells count="11">
    <mergeCell ref="A54:G54"/>
    <mergeCell ref="A6:K6"/>
    <mergeCell ref="A12:K12"/>
    <mergeCell ref="A23:K23"/>
    <mergeCell ref="A34:K34"/>
    <mergeCell ref="A42:K42"/>
    <mergeCell ref="A48:K48"/>
    <mergeCell ref="A50:K50"/>
    <mergeCell ref="A2:K2"/>
    <mergeCell ref="A3:K3"/>
    <mergeCell ref="A4:C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66BB-FCBA-4C97-BEFA-058726EB2681}">
  <dimension ref="A1:O25"/>
  <sheetViews>
    <sheetView topLeftCell="A2" workbookViewId="0">
      <selection activeCell="E22" sqref="E22"/>
    </sheetView>
  </sheetViews>
  <sheetFormatPr defaultColWidth="8.85546875" defaultRowHeight="15.75" x14ac:dyDescent="0.25"/>
  <cols>
    <col min="1" max="1" width="4.7109375" style="99" customWidth="1"/>
    <col min="2" max="2" width="4.7109375" style="100" customWidth="1"/>
    <col min="3" max="3" width="12.7109375" style="101" customWidth="1"/>
    <col min="4" max="4" width="8.85546875" style="99" customWidth="1"/>
    <col min="5" max="5" width="5.42578125" style="96" customWidth="1"/>
    <col min="6" max="6" width="4.28515625" style="96" customWidth="1"/>
    <col min="7" max="7" width="5.7109375" style="32" customWidth="1"/>
    <col min="8" max="8" width="4.28515625" style="96" customWidth="1"/>
    <col min="9" max="9" width="3.5703125" style="96" customWidth="1"/>
    <col min="10" max="10" width="11.5703125" style="32" customWidth="1"/>
    <col min="11" max="11" width="24.28515625" style="38" customWidth="1"/>
    <col min="12" max="12" width="14" style="96" customWidth="1"/>
    <col min="13" max="16384" width="8.85546875" style="96"/>
  </cols>
  <sheetData>
    <row r="1" spans="1:15" s="19" customFormat="1" ht="8.4499999999999993" hidden="1" customHeight="1" x14ac:dyDescent="0.25">
      <c r="A1" s="11">
        <v>7</v>
      </c>
      <c r="B1" s="45"/>
      <c r="C1" s="22"/>
      <c r="D1" s="21"/>
      <c r="E1" s="11"/>
      <c r="F1" s="11" t="s">
        <v>33</v>
      </c>
      <c r="G1" s="12">
        <v>2026</v>
      </c>
      <c r="H1" s="11"/>
      <c r="I1" s="11"/>
      <c r="J1" s="11"/>
      <c r="K1" s="35"/>
    </row>
    <row r="2" spans="1:15" s="14" customFormat="1" ht="30" customHeight="1" thickBot="1" x14ac:dyDescent="0.4">
      <c r="A2" s="165" t="s">
        <v>128</v>
      </c>
      <c r="B2" s="166"/>
      <c r="C2" s="166"/>
      <c r="D2" s="166"/>
      <c r="E2" s="166"/>
      <c r="F2" s="166"/>
      <c r="G2" s="166"/>
      <c r="H2" s="166"/>
      <c r="I2" s="166"/>
      <c r="J2" s="166"/>
      <c r="K2" s="167"/>
    </row>
    <row r="3" spans="1:15" s="15" customFormat="1" ht="20.45" customHeight="1" thickBot="1" x14ac:dyDescent="0.4">
      <c r="A3" s="89" t="s">
        <v>124</v>
      </c>
      <c r="B3" s="90"/>
      <c r="C3" s="90"/>
      <c r="D3" s="90"/>
      <c r="E3" s="90"/>
      <c r="F3" s="90"/>
      <c r="G3" s="90"/>
      <c r="H3" s="90"/>
      <c r="I3" s="90"/>
      <c r="J3" s="90"/>
      <c r="K3" s="148"/>
    </row>
    <row r="4" spans="1:15" s="19" customFormat="1" ht="29.45" customHeight="1" thickBot="1" x14ac:dyDescent="0.35">
      <c r="A4" s="81" t="s">
        <v>125</v>
      </c>
      <c r="B4" s="82"/>
      <c r="C4" s="82"/>
      <c r="D4" s="82"/>
      <c r="E4" s="82"/>
      <c r="F4" s="82"/>
      <c r="G4" s="82"/>
      <c r="H4" s="82"/>
      <c r="I4" s="82"/>
      <c r="J4" s="82"/>
      <c r="K4" s="83"/>
    </row>
    <row r="5" spans="1:15" s="21" customFormat="1" ht="30" customHeight="1" x14ac:dyDescent="0.25">
      <c r="A5" s="33" t="s">
        <v>13</v>
      </c>
      <c r="B5" s="34" t="s">
        <v>38</v>
      </c>
      <c r="C5" s="84" t="s">
        <v>0</v>
      </c>
      <c r="D5" s="85" t="s">
        <v>1</v>
      </c>
      <c r="E5" s="86" t="s">
        <v>39</v>
      </c>
      <c r="F5" s="86" t="s">
        <v>15</v>
      </c>
      <c r="G5" s="87" t="s">
        <v>14</v>
      </c>
      <c r="H5" s="86" t="s">
        <v>34</v>
      </c>
      <c r="I5" s="33" t="s">
        <v>35</v>
      </c>
      <c r="J5" s="86" t="s">
        <v>37</v>
      </c>
      <c r="K5" s="88" t="s">
        <v>10</v>
      </c>
    </row>
    <row r="6" spans="1:15" s="121" customFormat="1" ht="18" customHeight="1" x14ac:dyDescent="0.25">
      <c r="A6" s="1">
        <v>1</v>
      </c>
      <c r="B6" s="5">
        <v>17</v>
      </c>
      <c r="C6" s="116" t="s">
        <v>110</v>
      </c>
      <c r="D6" s="117" t="s">
        <v>109</v>
      </c>
      <c r="E6" s="1" t="s">
        <v>36</v>
      </c>
      <c r="F6" s="1" t="s">
        <v>25</v>
      </c>
      <c r="G6" s="62">
        <v>1995</v>
      </c>
      <c r="H6" s="1" t="str">
        <f t="shared" ref="H6:H12" si="0">IF(F6="m",IF($G$1-$G6&lt;=19,"JM",IF($G$1-$G6&lt;=39,"A",IF($G$1-$G6&lt;=49,"B",IF($G$1-$G6&lt;=59,"C",IF($G$1-$G6&lt;=69,"D","E"))))),IF($G$1-$G6&lt;=19,"JŽ",IF($G$1-$G6&lt;=39,"F",IF($G$1-$G6&lt;=49,"G",IF($G$1-$G6&lt;=59,"H","I")))))</f>
        <v>A</v>
      </c>
      <c r="I6" s="1">
        <f>COUNTIF(H$5:H6,H6)</f>
        <v>1</v>
      </c>
      <c r="J6" s="62">
        <v>120887</v>
      </c>
      <c r="K6" s="120">
        <v>1.3993055555555555E-2</v>
      </c>
    </row>
    <row r="7" spans="1:15" s="129" customFormat="1" ht="18" customHeight="1" x14ac:dyDescent="0.25">
      <c r="A7" s="2">
        <v>2</v>
      </c>
      <c r="B7" s="127">
        <v>2</v>
      </c>
      <c r="C7" s="108" t="s">
        <v>75</v>
      </c>
      <c r="D7" s="109" t="s">
        <v>7</v>
      </c>
      <c r="E7" s="2" t="s">
        <v>36</v>
      </c>
      <c r="F7" s="2" t="s">
        <v>25</v>
      </c>
      <c r="G7" s="2">
        <v>1982</v>
      </c>
      <c r="H7" s="2" t="str">
        <f t="shared" si="0"/>
        <v>B</v>
      </c>
      <c r="I7" s="2">
        <f>COUNTIF(H$6:H7,H7)</f>
        <v>1</v>
      </c>
      <c r="J7" s="2">
        <v>117271</v>
      </c>
      <c r="K7" s="128">
        <v>1.4560185185185185E-2</v>
      </c>
    </row>
    <row r="8" spans="1:15" s="132" customFormat="1" ht="18" customHeight="1" x14ac:dyDescent="0.25">
      <c r="A8" s="3">
        <v>3</v>
      </c>
      <c r="B8" s="8">
        <v>1</v>
      </c>
      <c r="C8" s="111" t="s">
        <v>75</v>
      </c>
      <c r="D8" s="112" t="s">
        <v>84</v>
      </c>
      <c r="E8" s="3" t="s">
        <v>36</v>
      </c>
      <c r="F8" s="3" t="s">
        <v>25</v>
      </c>
      <c r="G8" s="3">
        <v>1984</v>
      </c>
      <c r="H8" s="3" t="str">
        <f t="shared" si="0"/>
        <v>B</v>
      </c>
      <c r="I8" s="3">
        <f>COUNTIF(H$6:H8,H8)</f>
        <v>2</v>
      </c>
      <c r="J8" s="3">
        <v>117628</v>
      </c>
      <c r="K8" s="131">
        <v>1.4884259259259259E-2</v>
      </c>
    </row>
    <row r="9" spans="1:15" s="19" customFormat="1" ht="18" customHeight="1" x14ac:dyDescent="0.25">
      <c r="A9" s="4">
        <v>4</v>
      </c>
      <c r="B9" s="6">
        <v>25</v>
      </c>
      <c r="C9" s="91" t="s">
        <v>83</v>
      </c>
      <c r="D9" s="92" t="s">
        <v>82</v>
      </c>
      <c r="E9" s="4" t="s">
        <v>36</v>
      </c>
      <c r="F9" s="4" t="s">
        <v>25</v>
      </c>
      <c r="G9" s="4">
        <v>1990</v>
      </c>
      <c r="H9" s="4" t="str">
        <f t="shared" si="0"/>
        <v>A</v>
      </c>
      <c r="I9" s="4">
        <f>COUNTIF(H$5:H9,H9)</f>
        <v>2</v>
      </c>
      <c r="J9" s="24">
        <v>121434</v>
      </c>
      <c r="K9" s="37">
        <v>1.6435185185185185E-2</v>
      </c>
    </row>
    <row r="10" spans="1:15" s="19" customFormat="1" ht="18" customHeight="1" x14ac:dyDescent="0.25">
      <c r="A10" s="4">
        <v>5</v>
      </c>
      <c r="B10" s="93">
        <v>21</v>
      </c>
      <c r="C10" s="94" t="s">
        <v>52</v>
      </c>
      <c r="D10" s="95" t="s">
        <v>51</v>
      </c>
      <c r="E10" s="4" t="s">
        <v>36</v>
      </c>
      <c r="F10" s="4" t="s">
        <v>25</v>
      </c>
      <c r="G10" s="26">
        <v>1977</v>
      </c>
      <c r="H10" s="4" t="str">
        <f t="shared" si="0"/>
        <v>B</v>
      </c>
      <c r="I10" s="4">
        <f>COUNTIF(H$5:H10,H10)</f>
        <v>3</v>
      </c>
      <c r="J10" s="26">
        <v>117112</v>
      </c>
      <c r="K10" s="36">
        <v>1.6446759259259258E-2</v>
      </c>
    </row>
    <row r="11" spans="1:15" s="19" customFormat="1" ht="18" customHeight="1" x14ac:dyDescent="0.25">
      <c r="A11" s="4">
        <v>6</v>
      </c>
      <c r="B11" s="93">
        <v>18</v>
      </c>
      <c r="C11" s="94" t="s">
        <v>103</v>
      </c>
      <c r="D11" s="95" t="s">
        <v>102</v>
      </c>
      <c r="E11" s="4" t="s">
        <v>36</v>
      </c>
      <c r="F11" s="4" t="s">
        <v>25</v>
      </c>
      <c r="G11" s="26">
        <v>1979</v>
      </c>
      <c r="H11" s="4" t="str">
        <f t="shared" si="0"/>
        <v>B</v>
      </c>
      <c r="I11" s="4">
        <f>COUNTIF(H$5:H11,H11)</f>
        <v>4</v>
      </c>
      <c r="J11" s="26">
        <v>115510</v>
      </c>
      <c r="K11" s="36">
        <v>1.863425925925926E-2</v>
      </c>
      <c r="L11" s="96"/>
      <c r="M11" s="96"/>
      <c r="N11" s="96"/>
      <c r="O11" s="96"/>
    </row>
    <row r="12" spans="1:15" s="19" customFormat="1" ht="18" customHeight="1" x14ac:dyDescent="0.25">
      <c r="A12" s="4">
        <v>7</v>
      </c>
      <c r="B12" s="93">
        <v>6</v>
      </c>
      <c r="C12" s="94" t="s">
        <v>116</v>
      </c>
      <c r="D12" s="95" t="s">
        <v>115</v>
      </c>
      <c r="E12" s="4" t="s">
        <v>36</v>
      </c>
      <c r="F12" s="4" t="s">
        <v>25</v>
      </c>
      <c r="G12" s="26">
        <v>1978</v>
      </c>
      <c r="H12" s="4" t="str">
        <f t="shared" si="0"/>
        <v>B</v>
      </c>
      <c r="I12" s="4">
        <f>COUNTIF(H$5:H12,H12)</f>
        <v>5</v>
      </c>
      <c r="J12" s="26">
        <v>111319</v>
      </c>
      <c r="K12" s="36">
        <v>1.8726851851851852E-2</v>
      </c>
      <c r="L12" s="96"/>
      <c r="M12" s="96"/>
      <c r="N12" s="96"/>
      <c r="O12" s="96"/>
    </row>
    <row r="13" spans="1:15" s="19" customFormat="1" ht="18" customHeight="1" x14ac:dyDescent="0.25">
      <c r="A13" s="4">
        <v>8</v>
      </c>
      <c r="B13" s="93">
        <v>10</v>
      </c>
      <c r="C13" s="94" t="s">
        <v>106</v>
      </c>
      <c r="D13" s="95" t="s">
        <v>41</v>
      </c>
      <c r="E13" s="4" t="s">
        <v>36</v>
      </c>
      <c r="F13" s="4" t="s">
        <v>25</v>
      </c>
      <c r="G13" s="18">
        <v>1973</v>
      </c>
      <c r="H13" s="4" t="s">
        <v>123</v>
      </c>
      <c r="I13" s="4">
        <f>COUNTIF(H$6:H13,H13)</f>
        <v>6</v>
      </c>
      <c r="J13" s="26">
        <v>111780</v>
      </c>
      <c r="K13" s="36">
        <v>1.9918981481481482E-2</v>
      </c>
      <c r="L13" s="96"/>
      <c r="M13" s="96"/>
      <c r="N13" s="96"/>
      <c r="O13" s="96"/>
    </row>
    <row r="14" spans="1:15" s="107" customFormat="1" ht="18" customHeight="1" x14ac:dyDescent="0.25">
      <c r="A14" s="1">
        <v>9</v>
      </c>
      <c r="B14" s="5">
        <v>56</v>
      </c>
      <c r="C14" s="122" t="s">
        <v>67</v>
      </c>
      <c r="D14" s="123" t="s">
        <v>66</v>
      </c>
      <c r="E14" s="1" t="s">
        <v>36</v>
      </c>
      <c r="F14" s="1" t="s">
        <v>11</v>
      </c>
      <c r="G14" s="61">
        <v>1979</v>
      </c>
      <c r="H14" s="1" t="s">
        <v>11</v>
      </c>
      <c r="I14" s="1">
        <f>COUNTIF(H$6:H14,H14)</f>
        <v>1</v>
      </c>
      <c r="J14" s="124">
        <v>117030</v>
      </c>
      <c r="K14" s="125">
        <v>2.0219907407407409E-2</v>
      </c>
      <c r="L14" s="126"/>
      <c r="M14" s="126"/>
      <c r="N14" s="126"/>
      <c r="O14" s="126"/>
    </row>
    <row r="15" spans="1:15" s="19" customFormat="1" ht="18" customHeight="1" x14ac:dyDescent="0.25">
      <c r="A15" s="4">
        <v>10</v>
      </c>
      <c r="B15" s="93">
        <v>12</v>
      </c>
      <c r="C15" s="94" t="s">
        <v>105</v>
      </c>
      <c r="D15" s="95" t="s">
        <v>104</v>
      </c>
      <c r="E15" s="4" t="s">
        <v>108</v>
      </c>
      <c r="F15" s="4" t="s">
        <v>25</v>
      </c>
      <c r="G15" s="26">
        <v>1993</v>
      </c>
      <c r="H15" s="4" t="str">
        <f>IF(F15="m",IF($G$1-$G15&lt;=19,"JM",IF($G$1-$G15&lt;=39,"A",IF($G$1-$G15&lt;=49,"B",IF($G$1-$G15&lt;=59,"C",IF($G$1-$G15&lt;=69,"D","E"))))),IF($G$1-$G15&lt;=19,"JŽ",IF($G$1-$G15&lt;=39,"F",IF($G$1-$G15&lt;=49,"G",IF($G$1-$G15&lt;=59,"H","I")))))</f>
        <v>A</v>
      </c>
      <c r="I15" s="4">
        <f>COUNTIF(H$6:H15,H15)</f>
        <v>3</v>
      </c>
      <c r="J15" s="26">
        <v>300609</v>
      </c>
      <c r="K15" s="36">
        <v>2.0474537037037038E-2</v>
      </c>
      <c r="L15" s="96"/>
      <c r="M15" s="96"/>
      <c r="N15" s="96"/>
      <c r="O15" s="96"/>
    </row>
    <row r="16" spans="1:15" s="19" customFormat="1" ht="18" customHeight="1" x14ac:dyDescent="0.25">
      <c r="A16" s="4">
        <v>11</v>
      </c>
      <c r="B16" s="6">
        <v>26</v>
      </c>
      <c r="C16" s="94" t="s">
        <v>113</v>
      </c>
      <c r="D16" s="95" t="s">
        <v>51</v>
      </c>
      <c r="E16" s="4" t="s">
        <v>36</v>
      </c>
      <c r="F16" s="4" t="s">
        <v>25</v>
      </c>
      <c r="G16" s="26">
        <v>1972</v>
      </c>
      <c r="H16" s="4" t="s">
        <v>123</v>
      </c>
      <c r="I16" s="4">
        <f>COUNTIF(H$6:H16,H16)</f>
        <v>7</v>
      </c>
      <c r="J16" s="26">
        <v>107446</v>
      </c>
      <c r="K16" s="36">
        <v>2.0844907407407406E-2</v>
      </c>
      <c r="L16" s="96"/>
      <c r="M16" s="96"/>
      <c r="N16" s="96"/>
      <c r="O16" s="96"/>
    </row>
    <row r="17" spans="1:11" ht="18" customHeight="1" x14ac:dyDescent="0.25">
      <c r="A17" s="4">
        <v>12</v>
      </c>
      <c r="B17" s="93">
        <v>8</v>
      </c>
      <c r="C17" s="31" t="s">
        <v>69</v>
      </c>
      <c r="D17" s="97" t="s">
        <v>50</v>
      </c>
      <c r="E17" s="4" t="s">
        <v>36</v>
      </c>
      <c r="F17" s="4" t="s">
        <v>25</v>
      </c>
      <c r="G17" s="18">
        <v>1993</v>
      </c>
      <c r="H17" s="4" t="str">
        <f>IF(F17="m",IF($G$1-$G17&lt;=19,"JM",IF($G$1-$G17&lt;=39,"A",IF($G$1-$G17&lt;=49,"B",IF($G$1-$G17&lt;=59,"C",IF($G$1-$G17&lt;=69,"D","E"))))),IF($G$1-$G17&lt;=19,"JŽ",IF($G$1-$G17&lt;=39,"F",IF($G$1-$G17&lt;=49,"G",IF($G$1-$G17&lt;=59,"H","I")))))</f>
        <v>A</v>
      </c>
      <c r="I17" s="4">
        <f>COUNTIF(H$5:H17,H17)</f>
        <v>4</v>
      </c>
      <c r="J17" s="4">
        <v>118680</v>
      </c>
      <c r="K17" s="37">
        <v>2.0983796296296296E-2</v>
      </c>
    </row>
    <row r="18" spans="1:11" s="130" customFormat="1" ht="18" customHeight="1" x14ac:dyDescent="0.25">
      <c r="A18" s="2">
        <v>13</v>
      </c>
      <c r="B18" s="7">
        <v>9</v>
      </c>
      <c r="C18" s="118" t="s">
        <v>112</v>
      </c>
      <c r="D18" s="119" t="s">
        <v>111</v>
      </c>
      <c r="E18" s="2" t="s">
        <v>36</v>
      </c>
      <c r="F18" s="2" t="s">
        <v>11</v>
      </c>
      <c r="G18" s="71">
        <v>1978</v>
      </c>
      <c r="H18" s="2" t="s">
        <v>11</v>
      </c>
      <c r="I18" s="2">
        <f>COUNTIF(H$6:H18,H18)</f>
        <v>2</v>
      </c>
      <c r="J18" s="71">
        <v>120371</v>
      </c>
      <c r="K18" s="128">
        <v>2.0995370370370369E-2</v>
      </c>
    </row>
    <row r="19" spans="1:11" ht="18" customHeight="1" x14ac:dyDescent="0.25">
      <c r="A19" s="4">
        <v>14</v>
      </c>
      <c r="B19" s="93">
        <v>20</v>
      </c>
      <c r="C19" s="94" t="s">
        <v>94</v>
      </c>
      <c r="D19" s="95" t="s">
        <v>7</v>
      </c>
      <c r="E19" s="4" t="s">
        <v>36</v>
      </c>
      <c r="F19" s="4" t="s">
        <v>25</v>
      </c>
      <c r="G19" s="26">
        <v>1965</v>
      </c>
      <c r="H19" s="4" t="s">
        <v>123</v>
      </c>
      <c r="I19" s="4">
        <f>COUNTIF(H$5:H19,H19)</f>
        <v>8</v>
      </c>
      <c r="J19" s="26">
        <v>113296</v>
      </c>
      <c r="K19" s="37">
        <v>2.1134259259259259E-2</v>
      </c>
    </row>
    <row r="20" spans="1:11" ht="18" customHeight="1" x14ac:dyDescent="0.25">
      <c r="A20" s="4">
        <v>15</v>
      </c>
      <c r="B20" s="6">
        <v>15</v>
      </c>
      <c r="C20" s="94" t="s">
        <v>97</v>
      </c>
      <c r="D20" s="95" t="s">
        <v>3</v>
      </c>
      <c r="E20" s="4" t="s">
        <v>36</v>
      </c>
      <c r="F20" s="4" t="s">
        <v>25</v>
      </c>
      <c r="G20" s="26">
        <v>1978</v>
      </c>
      <c r="H20" s="4" t="str">
        <f>IF(F20="m",IF($G$1-$G20&lt;=19,"JM",IF($G$1-$G20&lt;=39,"A",IF($G$1-$G20&lt;=49,"B",IF($G$1-$G20&lt;=59,"C",IF($G$1-$G20&lt;=69,"D","E"))))),IF($G$1-$G20&lt;=19,"JŽ",IF($G$1-$G20&lt;=39,"F",IF($G$1-$G20&lt;=49,"G",IF($G$1-$G20&lt;=59,"H","I")))))</f>
        <v>B</v>
      </c>
      <c r="I20" s="4">
        <f>COUNTIF(H$5:H20,H20)</f>
        <v>9</v>
      </c>
      <c r="J20" s="26">
        <v>112357</v>
      </c>
      <c r="K20" s="37">
        <v>2.1736111111111112E-2</v>
      </c>
    </row>
    <row r="21" spans="1:11" s="134" customFormat="1" ht="18" customHeight="1" x14ac:dyDescent="0.25">
      <c r="A21" s="3">
        <v>16</v>
      </c>
      <c r="B21" s="133">
        <v>13</v>
      </c>
      <c r="C21" s="114" t="s">
        <v>96</v>
      </c>
      <c r="D21" s="115" t="s">
        <v>95</v>
      </c>
      <c r="E21" s="3" t="s">
        <v>36</v>
      </c>
      <c r="F21" s="3" t="s">
        <v>11</v>
      </c>
      <c r="G21" s="80">
        <v>1979</v>
      </c>
      <c r="H21" s="3" t="s">
        <v>11</v>
      </c>
      <c r="I21" s="3">
        <f>COUNTIF(H$6:H21,H21)</f>
        <v>3</v>
      </c>
      <c r="J21" s="80">
        <v>111806</v>
      </c>
      <c r="K21" s="131">
        <v>2.1874999999999999E-2</v>
      </c>
    </row>
    <row r="22" spans="1:11" ht="18" customHeight="1" x14ac:dyDescent="0.25">
      <c r="A22" s="4">
        <v>17</v>
      </c>
      <c r="B22" s="6">
        <v>5</v>
      </c>
      <c r="C22" s="98" t="s">
        <v>65</v>
      </c>
      <c r="D22" s="97" t="s">
        <v>64</v>
      </c>
      <c r="E22" s="4" t="s">
        <v>36</v>
      </c>
      <c r="F22" s="4" t="s">
        <v>11</v>
      </c>
      <c r="G22" s="4">
        <v>1977</v>
      </c>
      <c r="H22" s="4" t="s">
        <v>11</v>
      </c>
      <c r="I22" s="4">
        <f>COUNTIF(H$5:H22,H22)</f>
        <v>4</v>
      </c>
      <c r="J22" s="4">
        <v>114562</v>
      </c>
      <c r="K22" s="37">
        <v>2.2268518518518517E-2</v>
      </c>
    </row>
    <row r="23" spans="1:11" ht="18" customHeight="1" x14ac:dyDescent="0.25">
      <c r="A23" s="4">
        <v>18</v>
      </c>
      <c r="B23" s="93">
        <v>19</v>
      </c>
      <c r="C23" s="94" t="s">
        <v>120</v>
      </c>
      <c r="D23" s="95" t="s">
        <v>119</v>
      </c>
      <c r="E23" s="4" t="s">
        <v>36</v>
      </c>
      <c r="F23" s="4" t="s">
        <v>11</v>
      </c>
      <c r="G23" s="26">
        <v>1996</v>
      </c>
      <c r="H23" s="4" t="str">
        <f>IF(F23="m",IF($G$1-$G23&lt;=19,"JM",IF($G$1-$G23&lt;=39,"A",IF($G$1-$G23&lt;=49,"B",IF($G$1-$G23&lt;=59,"C",IF($G$1-$G23&lt;=69,"D","E"))))),IF($G$1-$G23&lt;=19,"JŽ",IF($G$1-$G23&lt;=39,"F",IF($G$1-$G23&lt;=49,"G",IF($G$1-$G23&lt;=59,"H","I")))))</f>
        <v>F</v>
      </c>
      <c r="I23" s="4">
        <f>COUNTIF(H$5:H23,H23)</f>
        <v>5</v>
      </c>
      <c r="J23" s="26">
        <v>120064</v>
      </c>
      <c r="K23" s="36">
        <v>2.2280092592592591E-2</v>
      </c>
    </row>
    <row r="24" spans="1:11" ht="18" customHeight="1" x14ac:dyDescent="0.25">
      <c r="A24" s="4">
        <v>19</v>
      </c>
      <c r="B24" s="6">
        <v>27</v>
      </c>
      <c r="C24" s="91" t="s">
        <v>88</v>
      </c>
      <c r="D24" s="92" t="s">
        <v>3</v>
      </c>
      <c r="E24" s="4" t="s">
        <v>36</v>
      </c>
      <c r="F24" s="4" t="s">
        <v>25</v>
      </c>
      <c r="G24" s="4">
        <v>1975</v>
      </c>
      <c r="H24" s="4" t="s">
        <v>123</v>
      </c>
      <c r="I24" s="4">
        <f>COUNTIF(H$6:H24,H24)</f>
        <v>10</v>
      </c>
      <c r="J24" s="24" t="s">
        <v>74</v>
      </c>
      <c r="K24" s="37">
        <v>2.6967592592592592E-2</v>
      </c>
    </row>
    <row r="25" spans="1:11" x14ac:dyDescent="0.25">
      <c r="A25" s="4">
        <v>20</v>
      </c>
      <c r="B25" s="93">
        <v>23</v>
      </c>
      <c r="C25" s="94" t="s">
        <v>91</v>
      </c>
      <c r="D25" s="95" t="s">
        <v>7</v>
      </c>
      <c r="E25" s="4" t="s">
        <v>36</v>
      </c>
      <c r="F25" s="4" t="s">
        <v>25</v>
      </c>
      <c r="G25" s="26">
        <v>1955</v>
      </c>
      <c r="H25" s="4" t="s">
        <v>123</v>
      </c>
      <c r="I25" s="4">
        <f>COUNTIF(H$5:H25,H25)</f>
        <v>11</v>
      </c>
      <c r="J25" s="4" t="s">
        <v>58</v>
      </c>
      <c r="K25" s="37">
        <v>2.8726851851851851E-2</v>
      </c>
    </row>
  </sheetData>
  <mergeCells count="1">
    <mergeCell ref="A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10 km 2026</vt:lpstr>
      <vt:lpstr>Kategórie 2026</vt:lpstr>
      <vt:lpstr>5km 2026</vt:lpstr>
    </vt:vector>
  </TitlesOfParts>
  <Company>U.S.STEEL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sci2661</dc:creator>
  <cp:lastModifiedBy>Asus</cp:lastModifiedBy>
  <cp:lastPrinted>2026-09-19T08:46:49Z</cp:lastPrinted>
  <dcterms:created xsi:type="dcterms:W3CDTF">2014-09-02T06:27:35Z</dcterms:created>
  <dcterms:modified xsi:type="dcterms:W3CDTF">2026-09-19T20:42:51Z</dcterms:modified>
</cp:coreProperties>
</file>