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"/>
    </mc:Choice>
  </mc:AlternateContent>
  <xr:revisionPtr revIDLastSave="0" documentId="8_{B6029D08-57DC-4428-B727-79AAAD15F14B}" xr6:coauthVersionLast="47" xr6:coauthVersionMax="47" xr10:uidLastSave="{00000000-0000-0000-0000-000000000000}"/>
  <bookViews>
    <workbookView xWindow="450" yWindow="75" windowWidth="27390" windowHeight="14535" xr2:uid="{3BE66C7F-AAD8-4ABE-8A13-0BB8C2370324}"/>
  </bookViews>
  <sheets>
    <sheet name="Výsledky 2026 19 km" sheetId="115" r:id="rId1"/>
    <sheet name="Kategórie 2026" sheetId="130" r:id="rId2"/>
    <sheet name="Výsledky 2026 12 km" sheetId="116" r:id="rId3"/>
    <sheet name="Dievčatá_2026" sheetId="131" r:id="rId4"/>
    <sheet name="Hárok3" sheetId="132" r:id="rId5"/>
    <sheet name="Hárok2" sheetId="77" state="hidden" r:id="rId6"/>
  </sheets>
  <calcPr calcId="191029"/>
</workbook>
</file>

<file path=xl/calcChain.xml><?xml version="1.0" encoding="utf-8"?>
<calcChain xmlns="http://schemas.openxmlformats.org/spreadsheetml/2006/main">
  <c r="I83" i="130" l="1"/>
  <c r="I61" i="130"/>
  <c r="I60" i="130"/>
  <c r="I68" i="130"/>
  <c r="I47" i="130"/>
  <c r="I67" i="130"/>
  <c r="I66" i="130"/>
  <c r="I59" i="130"/>
  <c r="I56" i="130"/>
  <c r="I55" i="130"/>
  <c r="I75" i="130"/>
  <c r="I39" i="130"/>
  <c r="I38" i="130"/>
  <c r="I54" i="130"/>
  <c r="I74" i="130"/>
  <c r="I19" i="130"/>
  <c r="I37" i="130"/>
  <c r="I17" i="130"/>
  <c r="I53" i="130"/>
  <c r="I36" i="130"/>
  <c r="I82" i="130"/>
  <c r="I35" i="130"/>
  <c r="I52" i="130"/>
  <c r="I16" i="130"/>
  <c r="J16" i="130"/>
  <c r="I81" i="130"/>
  <c r="I51" i="130"/>
  <c r="I50" i="130"/>
  <c r="I46" i="130"/>
  <c r="I15" i="130"/>
  <c r="I80" i="130"/>
  <c r="I14" i="130"/>
  <c r="I45" i="130"/>
  <c r="J45" i="130"/>
  <c r="I13" i="130"/>
  <c r="I34" i="130"/>
  <c r="I12" i="130"/>
  <c r="I78" i="130"/>
  <c r="I33" i="130"/>
  <c r="I58" i="130"/>
  <c r="I11" i="130"/>
  <c r="I49" i="130"/>
  <c r="J49" i="130"/>
  <c r="I65" i="130"/>
  <c r="I32" i="130"/>
  <c r="I77" i="130"/>
  <c r="I31" i="130"/>
  <c r="I73" i="130"/>
  <c r="I64" i="130"/>
  <c r="I72" i="130"/>
  <c r="I30" i="130"/>
  <c r="I71" i="130"/>
  <c r="I29" i="130"/>
  <c r="I10" i="130"/>
  <c r="I9" i="130"/>
  <c r="I44" i="130"/>
  <c r="I28" i="130"/>
  <c r="I8" i="130"/>
  <c r="J8" i="130"/>
  <c r="I70" i="130"/>
  <c r="I43" i="130"/>
  <c r="I42" i="130"/>
  <c r="I41" i="130"/>
  <c r="I7" i="130"/>
  <c r="J7" i="130"/>
  <c r="I63" i="130"/>
  <c r="I27" i="130"/>
  <c r="J70" i="130"/>
  <c r="I26" i="130"/>
  <c r="I25" i="130"/>
  <c r="J25" i="130"/>
  <c r="I24" i="130"/>
  <c r="I23" i="130"/>
  <c r="I22" i="130"/>
  <c r="I35" i="115"/>
  <c r="I51" i="115"/>
  <c r="I71" i="115"/>
  <c r="I68" i="115"/>
  <c r="I58" i="115"/>
  <c r="I56" i="116"/>
  <c r="I23" i="116"/>
  <c r="I29" i="116"/>
  <c r="I13" i="116"/>
  <c r="I19" i="116"/>
  <c r="I44" i="116"/>
  <c r="I11" i="116"/>
  <c r="I57" i="116"/>
  <c r="I25" i="116"/>
  <c r="I43" i="116"/>
  <c r="I6" i="116"/>
  <c r="I14" i="116"/>
  <c r="I47" i="116"/>
  <c r="I24" i="116"/>
  <c r="I7" i="116"/>
  <c r="I61" i="116"/>
  <c r="I53" i="116"/>
  <c r="I58" i="116"/>
  <c r="I9" i="116"/>
  <c r="I42" i="116"/>
  <c r="I54" i="116"/>
  <c r="I32" i="116"/>
  <c r="I35" i="116"/>
  <c r="I22" i="116"/>
  <c r="I48" i="116"/>
  <c r="I46" i="116"/>
  <c r="I39" i="116"/>
  <c r="I50" i="116"/>
  <c r="I60" i="116"/>
  <c r="I30" i="116"/>
  <c r="I26" i="116"/>
  <c r="I28" i="116"/>
  <c r="I38" i="116"/>
  <c r="I27" i="116"/>
  <c r="I17" i="116"/>
  <c r="I41" i="116"/>
  <c r="I40" i="116"/>
  <c r="I34" i="116"/>
  <c r="I8" i="116"/>
  <c r="I33" i="116"/>
  <c r="I59" i="116"/>
  <c r="I15" i="116"/>
  <c r="I51" i="116"/>
  <c r="I18" i="116"/>
  <c r="I21" i="116"/>
  <c r="I12" i="116"/>
  <c r="I37" i="116"/>
  <c r="I31" i="116"/>
  <c r="I52" i="116"/>
  <c r="I36" i="116"/>
  <c r="I45" i="116"/>
  <c r="I49" i="116"/>
  <c r="I55" i="116"/>
  <c r="I66" i="115"/>
  <c r="I28" i="115"/>
  <c r="I29" i="115"/>
  <c r="I16" i="115"/>
  <c r="I62" i="115"/>
  <c r="I8" i="115"/>
  <c r="I34" i="115"/>
  <c r="I23" i="115"/>
  <c r="I25" i="115"/>
  <c r="I10" i="115"/>
  <c r="I14" i="115"/>
  <c r="I6" i="115"/>
  <c r="I61" i="115"/>
  <c r="I67" i="115"/>
  <c r="I74" i="115"/>
  <c r="I54" i="115"/>
  <c r="I73" i="115"/>
  <c r="I52" i="115"/>
  <c r="I32" i="115"/>
  <c r="I44" i="115"/>
  <c r="I36" i="115"/>
  <c r="I26" i="115"/>
  <c r="I11" i="115"/>
  <c r="I20" i="115"/>
  <c r="I27" i="115"/>
  <c r="I7" i="115"/>
  <c r="I39" i="115"/>
  <c r="I18" i="115"/>
  <c r="I69" i="115"/>
  <c r="I41" i="115"/>
  <c r="I31" i="115"/>
  <c r="I42" i="115"/>
  <c r="I13" i="115"/>
  <c r="I40" i="115"/>
  <c r="I33" i="115"/>
  <c r="I60" i="115"/>
  <c r="I15" i="115"/>
  <c r="I30" i="115"/>
  <c r="I21" i="115"/>
  <c r="I45" i="115"/>
  <c r="I50" i="115"/>
  <c r="I38" i="115"/>
  <c r="I64" i="115"/>
  <c r="I72" i="115"/>
  <c r="I70" i="115"/>
  <c r="I59" i="115"/>
  <c r="I63" i="115"/>
  <c r="I53" i="115"/>
  <c r="I24" i="115"/>
  <c r="I9" i="115"/>
  <c r="I17" i="115"/>
  <c r="I56" i="115"/>
  <c r="I46" i="115"/>
  <c r="I43" i="115"/>
  <c r="I47" i="115"/>
  <c r="I22" i="115"/>
  <c r="I49" i="115"/>
  <c r="I55" i="115"/>
  <c r="I19" i="115"/>
  <c r="I48" i="115"/>
  <c r="I37" i="115"/>
  <c r="I12" i="115"/>
  <c r="I84" i="77"/>
  <c r="I83" i="77"/>
  <c r="I82" i="77"/>
  <c r="I81" i="77"/>
  <c r="I80" i="77"/>
  <c r="I79" i="77"/>
  <c r="I78" i="77"/>
  <c r="J78" i="77"/>
  <c r="I77" i="77"/>
  <c r="I76" i="77"/>
  <c r="I75" i="77"/>
  <c r="I74" i="77"/>
  <c r="J74" i="77"/>
  <c r="I73" i="77"/>
  <c r="I72" i="77"/>
  <c r="I71" i="77"/>
  <c r="I70" i="77"/>
  <c r="I69" i="77"/>
  <c r="J69" i="77"/>
  <c r="I68" i="77"/>
  <c r="I67" i="77"/>
  <c r="I66" i="77"/>
  <c r="I65" i="77"/>
  <c r="I64" i="77"/>
  <c r="I63" i="77"/>
  <c r="I62" i="77"/>
  <c r="J62" i="77"/>
  <c r="I61" i="77"/>
  <c r="I60" i="77"/>
  <c r="I59" i="77"/>
  <c r="I58" i="77"/>
  <c r="J58" i="77"/>
  <c r="I57" i="77"/>
  <c r="J57" i="77"/>
  <c r="I56" i="77"/>
  <c r="I55" i="77"/>
  <c r="I54" i="77"/>
  <c r="I53" i="77"/>
  <c r="J53" i="77"/>
  <c r="I52" i="77"/>
  <c r="I51" i="77"/>
  <c r="I50" i="77"/>
  <c r="I49" i="77"/>
  <c r="I48" i="77"/>
  <c r="I47" i="77"/>
  <c r="I46" i="77"/>
  <c r="J46" i="77"/>
  <c r="I45" i="77"/>
  <c r="I44" i="77"/>
  <c r="I43" i="77"/>
  <c r="I42" i="77"/>
  <c r="J42" i="77"/>
  <c r="I41" i="77"/>
  <c r="J41" i="77"/>
  <c r="I40" i="77"/>
  <c r="I39" i="77"/>
  <c r="I38" i="77"/>
  <c r="I37" i="77"/>
  <c r="J37" i="77"/>
  <c r="I36" i="77"/>
  <c r="I35" i="77"/>
  <c r="I34" i="77"/>
  <c r="I33" i="77"/>
  <c r="I32" i="77"/>
  <c r="I31" i="77"/>
  <c r="I30" i="77"/>
  <c r="J30" i="77"/>
  <c r="I29" i="77"/>
  <c r="I28" i="77"/>
  <c r="I27" i="77"/>
  <c r="I26" i="77"/>
  <c r="J26" i="77"/>
  <c r="I25" i="77"/>
  <c r="J25" i="77"/>
  <c r="I24" i="77"/>
  <c r="I23" i="77"/>
  <c r="I22" i="77"/>
  <c r="I21" i="77"/>
  <c r="J21" i="77"/>
  <c r="I20" i="77"/>
  <c r="I19" i="77"/>
  <c r="I18" i="77"/>
  <c r="I17" i="77"/>
  <c r="I16" i="77"/>
  <c r="I15" i="77"/>
  <c r="I14" i="77"/>
  <c r="J14" i="77"/>
  <c r="I13" i="77"/>
  <c r="I12" i="77"/>
  <c r="I11" i="77"/>
  <c r="I10" i="77"/>
  <c r="J49" i="77"/>
  <c r="J10" i="77"/>
  <c r="I9" i="77"/>
  <c r="J9" i="77"/>
  <c r="I8" i="77"/>
  <c r="I7" i="77"/>
  <c r="I6" i="77"/>
  <c r="J73" i="77"/>
  <c r="J6" i="77"/>
  <c r="J16" i="77"/>
  <c r="J17" i="77"/>
  <c r="J54" i="77"/>
  <c r="J65" i="77"/>
  <c r="J70" i="77"/>
  <c r="J81" i="77"/>
  <c r="J24" i="77"/>
  <c r="J56" i="77"/>
  <c r="J72" i="77"/>
  <c r="J12" i="77"/>
  <c r="J60" i="77"/>
  <c r="J29" i="77"/>
  <c r="J61" i="77"/>
  <c r="J66" i="77"/>
  <c r="J82" i="77"/>
  <c r="J32" i="77"/>
  <c r="J48" i="77"/>
  <c r="J64" i="77"/>
  <c r="J80" i="77"/>
  <c r="J22" i="77"/>
  <c r="J33" i="77"/>
  <c r="J38" i="77"/>
  <c r="J83" i="77"/>
  <c r="J79" i="77"/>
  <c r="J75" i="77"/>
  <c r="J71" i="77"/>
  <c r="J67" i="77"/>
  <c r="J63" i="77"/>
  <c r="J59" i="77"/>
  <c r="J55" i="77"/>
  <c r="J51" i="77"/>
  <c r="J47" i="77"/>
  <c r="J43" i="77"/>
  <c r="J39" i="77"/>
  <c r="J35" i="77"/>
  <c r="J31" i="77"/>
  <c r="J27" i="77"/>
  <c r="J23" i="77"/>
  <c r="J19" i="77"/>
  <c r="J15" i="77"/>
  <c r="J11" i="77"/>
  <c r="J7" i="77"/>
  <c r="J28" i="77"/>
  <c r="J44" i="77"/>
  <c r="J76" i="77"/>
  <c r="J13" i="77"/>
  <c r="J18" i="77"/>
  <c r="J34" i="77"/>
  <c r="J45" i="77"/>
  <c r="J50" i="77"/>
  <c r="J77" i="77"/>
  <c r="J8" i="77"/>
  <c r="J40" i="77"/>
  <c r="J20" i="77"/>
  <c r="J36" i="77"/>
  <c r="J52" i="77"/>
  <c r="J68" i="77"/>
  <c r="J84" i="77"/>
  <c r="J26" i="130"/>
  <c r="J11" i="130"/>
  <c r="J14" i="130"/>
  <c r="J27" i="130"/>
  <c r="J28" i="130"/>
  <c r="J58" i="130"/>
  <c r="J67" i="130"/>
  <c r="J63" i="130"/>
  <c r="J73" i="130"/>
  <c r="J33" i="130"/>
  <c r="J15" i="130"/>
  <c r="J47" i="130"/>
  <c r="J9" i="130"/>
  <c r="J31" i="130"/>
  <c r="J78" i="130"/>
  <c r="J46" i="130"/>
  <c r="J36" i="130"/>
  <c r="J68" i="130"/>
  <c r="J18" i="130"/>
  <c r="J41" i="130"/>
  <c r="J10" i="130"/>
  <c r="J77" i="130"/>
  <c r="J12" i="130"/>
  <c r="J50" i="130"/>
  <c r="J53" i="130"/>
  <c r="J75" i="130"/>
  <c r="J60" i="130"/>
  <c r="J30" i="130"/>
  <c r="J74" i="130"/>
  <c r="J35" i="130"/>
  <c r="J82" i="130"/>
  <c r="J23" i="130"/>
  <c r="J42" i="130"/>
  <c r="J29" i="130"/>
  <c r="J32" i="130"/>
  <c r="J34" i="130"/>
  <c r="J51" i="130"/>
  <c r="J17" i="130"/>
  <c r="J55" i="130"/>
  <c r="J61" i="130"/>
  <c r="J52" i="130"/>
  <c r="J54" i="130"/>
  <c r="J38" i="130"/>
  <c r="J24" i="130"/>
  <c r="J43" i="130"/>
  <c r="J71" i="130"/>
  <c r="J65" i="130"/>
  <c r="J13" i="130"/>
  <c r="J81" i="130"/>
  <c r="J37" i="130"/>
  <c r="J56" i="130"/>
  <c r="J83" i="130"/>
  <c r="J20" i="130"/>
  <c r="J19" i="130"/>
  <c r="J39" i="130"/>
  <c r="J22" i="130"/>
  <c r="J58" i="115"/>
  <c r="J59" i="115"/>
  <c r="J48" i="116"/>
  <c r="J55" i="116"/>
  <c r="J49" i="116"/>
  <c r="J35" i="115"/>
  <c r="J37" i="116"/>
  <c r="J25" i="116"/>
  <c r="J17" i="116"/>
  <c r="J56" i="116"/>
  <c r="J28" i="116"/>
  <c r="J68" i="115"/>
  <c r="J71" i="115"/>
  <c r="J51" i="115"/>
  <c r="J38" i="115"/>
  <c r="J22" i="115"/>
  <c r="J6" i="115"/>
  <c r="J46" i="115"/>
  <c r="J70" i="115"/>
  <c r="J53" i="115"/>
  <c r="J50" i="115"/>
  <c r="J7" i="115"/>
  <c r="J21" i="115"/>
  <c r="J47" i="115"/>
  <c r="J63" i="115"/>
  <c r="J28" i="115"/>
  <c r="J54" i="115"/>
  <c r="J31" i="115"/>
  <c r="J11" i="115"/>
  <c r="J14" i="115"/>
  <c r="J48" i="115"/>
  <c r="J56" i="115"/>
  <c r="J69" i="115"/>
  <c r="J67" i="115"/>
  <c r="J74" i="115"/>
  <c r="J41" i="115"/>
  <c r="J45" i="115"/>
  <c r="J9" i="115"/>
  <c r="J60" i="115"/>
  <c r="J61" i="115"/>
  <c r="J40" i="115"/>
  <c r="J15" i="115"/>
  <c r="J24" i="115"/>
  <c r="J53" i="116"/>
  <c r="J41" i="116"/>
  <c r="J42" i="116"/>
  <c r="J6" i="116"/>
  <c r="J8" i="116"/>
  <c r="J14" i="116"/>
  <c r="J45" i="116"/>
  <c r="J7" i="116"/>
  <c r="J36" i="116"/>
  <c r="J54" i="116"/>
  <c r="J24" i="116"/>
  <c r="J31" i="116"/>
  <c r="J15" i="116"/>
  <c r="J43" i="116"/>
  <c r="J32" i="116"/>
  <c r="J38" i="116"/>
  <c r="J40" i="116"/>
  <c r="J47" i="116"/>
  <c r="J59" i="116"/>
  <c r="J26" i="116"/>
  <c r="J44" i="116"/>
  <c r="J12" i="116"/>
  <c r="J22" i="116"/>
  <c r="J19" i="116"/>
  <c r="J18" i="116"/>
  <c r="J30" i="116"/>
  <c r="J33" i="116"/>
  <c r="J34" i="116"/>
  <c r="J21" i="116"/>
  <c r="J35" i="116"/>
  <c r="J58" i="116"/>
  <c r="J39" i="116"/>
  <c r="J9" i="116"/>
  <c r="J13" i="116"/>
  <c r="J46" i="116"/>
  <c r="J50" i="116"/>
  <c r="J61" i="116"/>
  <c r="J60" i="116"/>
  <c r="J52" i="116"/>
  <c r="J51" i="116"/>
  <c r="J27" i="116"/>
  <c r="J23" i="115"/>
  <c r="J10" i="115"/>
  <c r="J62" i="115"/>
  <c r="J16" i="115"/>
  <c r="J29" i="115"/>
  <c r="J57" i="116"/>
  <c r="J11" i="116"/>
  <c r="J26" i="115"/>
  <c r="J33" i="115"/>
  <c r="J37" i="115"/>
  <c r="J39" i="115"/>
  <c r="J36" i="115"/>
  <c r="J34" i="115"/>
  <c r="J72" i="115"/>
  <c r="J44" i="115"/>
  <c r="J49" i="115"/>
  <c r="J32" i="115"/>
  <c r="J13" i="115"/>
  <c r="J17" i="115"/>
  <c r="J43" i="115"/>
  <c r="J42" i="115"/>
  <c r="J65" i="115"/>
  <c r="J8" i="115"/>
  <c r="J64" i="115"/>
  <c r="J30" i="115"/>
  <c r="J55" i="115"/>
  <c r="J27" i="115"/>
  <c r="J52" i="115"/>
  <c r="J18" i="115"/>
  <c r="J20" i="115"/>
  <c r="J25" i="115"/>
  <c r="J66" i="115"/>
  <c r="J57" i="115"/>
  <c r="J19" i="115"/>
  <c r="J12" i="115"/>
  <c r="J73" i="115"/>
  <c r="J80" i="130"/>
  <c r="J72" i="130"/>
  <c r="J64" i="130"/>
  <c r="J59" i="130"/>
  <c r="J44" i="130"/>
  <c r="J66" i="1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L8" authorId="0" shapeId="0" xr:uid="{92391F16-B0A4-45C0-AC92-AE09089AFC1A}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uhradil dňa 3.9.2022 0911 156 311</t>
        </r>
      </text>
    </comment>
    <comment ref="L15" authorId="0" shapeId="0" xr:uid="{57A24653-5BB9-4F0D-804E-5E0A6389298C}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uhradil 2.9.2022  8 EUR, 3 EUR sa vrátilo 0944 686 655</t>
        </r>
      </text>
    </comment>
  </commentList>
</comments>
</file>

<file path=xl/sharedStrings.xml><?xml version="1.0" encoding="utf-8"?>
<sst xmlns="http://schemas.openxmlformats.org/spreadsheetml/2006/main" count="2079" uniqueCount="575">
  <si>
    <t>Meno</t>
  </si>
  <si>
    <t>Oddiel</t>
  </si>
  <si>
    <t>Čas</t>
  </si>
  <si>
    <t>m</t>
  </si>
  <si>
    <t>ž</t>
  </si>
  <si>
    <t>m/ž</t>
  </si>
  <si>
    <t>Kat.</t>
  </si>
  <si>
    <t>Košice</t>
  </si>
  <si>
    <t>Výsledky spracovala: Bucová Anna</t>
  </si>
  <si>
    <t>Rok nar.</t>
  </si>
  <si>
    <t>Levoča</t>
  </si>
  <si>
    <t>Štát</t>
  </si>
  <si>
    <t>SVK</t>
  </si>
  <si>
    <t>Priezvisko</t>
  </si>
  <si>
    <t>Peter</t>
  </si>
  <si>
    <t>Jozef</t>
  </si>
  <si>
    <t>Tibor</t>
  </si>
  <si>
    <t>Ján</t>
  </si>
  <si>
    <t>Vladimír</t>
  </si>
  <si>
    <t>Alžbeta</t>
  </si>
  <si>
    <t>Spišské Podhradie</t>
  </si>
  <si>
    <t>Marek</t>
  </si>
  <si>
    <t>Miroslav</t>
  </si>
  <si>
    <t>Ľubomír</t>
  </si>
  <si>
    <t>Martin</t>
  </si>
  <si>
    <t>Jakub</t>
  </si>
  <si>
    <t>Por. čís.</t>
  </si>
  <si>
    <t>dátum</t>
  </si>
  <si>
    <t>Por.v kat.</t>
  </si>
  <si>
    <t>Št.č.</t>
  </si>
  <si>
    <t>Spišská Nová Ves</t>
  </si>
  <si>
    <t>Tomáš</t>
  </si>
  <si>
    <t>TJ Tatran Spišská Nová Ves</t>
  </si>
  <si>
    <t>Metropol Košice</t>
  </si>
  <si>
    <t>MŠK Spišské Podhradie</t>
  </si>
  <si>
    <t>Eva</t>
  </si>
  <si>
    <t>TMS International Košice</t>
  </si>
  <si>
    <t>Iveta</t>
  </si>
  <si>
    <t>Poprad</t>
  </si>
  <si>
    <t>František</t>
  </si>
  <si>
    <t>Dávid</t>
  </si>
  <si>
    <t>12 km</t>
  </si>
  <si>
    <t>KAMAS</t>
  </si>
  <si>
    <t>STG Krompachy</t>
  </si>
  <si>
    <t>Danica</t>
  </si>
  <si>
    <t>TISZOVÁ</t>
  </si>
  <si>
    <t>TISZA</t>
  </si>
  <si>
    <t>KOZÁK</t>
  </si>
  <si>
    <t>Helena</t>
  </si>
  <si>
    <t>PENTRÁKOVÁ</t>
  </si>
  <si>
    <t xml:space="preserve">Výsledková listina "12 mierových kilometrov okolo Spišského hradu"  </t>
  </si>
  <si>
    <t>BAČA</t>
  </si>
  <si>
    <t>Jaroslav</t>
  </si>
  <si>
    <t>Lenka</t>
  </si>
  <si>
    <t xml:space="preserve">     . </t>
  </si>
  <si>
    <t>Monika</t>
  </si>
  <si>
    <t>Imrich</t>
  </si>
  <si>
    <t>PAPCUN</t>
  </si>
  <si>
    <t>Marián</t>
  </si>
  <si>
    <t>JANKULÁR</t>
  </si>
  <si>
    <t>KOTRADY</t>
  </si>
  <si>
    <t>Richard</t>
  </si>
  <si>
    <t>VEINPER</t>
  </si>
  <si>
    <t>Alex</t>
  </si>
  <si>
    <t>HRITZ</t>
  </si>
  <si>
    <t>KRÁĽOVÁ</t>
  </si>
  <si>
    <t>Benjamín</t>
  </si>
  <si>
    <t>zo dňa 4.9.2022 - 39. ročník</t>
  </si>
  <si>
    <t>Hlavný rozhodca: Buc Peter peter.buc1959@gmail.com 0905 299 189</t>
  </si>
  <si>
    <t>19 km</t>
  </si>
  <si>
    <t>BABÍKOVÁ</t>
  </si>
  <si>
    <t>TJ TATRAN HYBE</t>
  </si>
  <si>
    <t>ĎURAJ</t>
  </si>
  <si>
    <t>Stanislav</t>
  </si>
  <si>
    <t>Gočovo</t>
  </si>
  <si>
    <t>NIE</t>
  </si>
  <si>
    <t>FABINYI</t>
  </si>
  <si>
    <t>Erik</t>
  </si>
  <si>
    <t>Nálepkovo</t>
  </si>
  <si>
    <t>FICZERE</t>
  </si>
  <si>
    <t>Bartolomej</t>
  </si>
  <si>
    <t>SOPKA Seňa</t>
  </si>
  <si>
    <t>GAD</t>
  </si>
  <si>
    <t>ŠK COPY-SERVIS Liptovský Mikuláš</t>
  </si>
  <si>
    <t>CHOVANEC</t>
  </si>
  <si>
    <t>Daniel</t>
  </si>
  <si>
    <t>KONDRÁTOVÁ</t>
  </si>
  <si>
    <t>Dominika</t>
  </si>
  <si>
    <t>Banská Štiavnica</t>
  </si>
  <si>
    <t>KOPERDÁK</t>
  </si>
  <si>
    <t>Lukáš</t>
  </si>
  <si>
    <t>Epic cemtrum Smižany</t>
  </si>
  <si>
    <t>KORMANÍK</t>
  </si>
  <si>
    <t>Gelnica</t>
  </si>
  <si>
    <t>Vladimir</t>
  </si>
  <si>
    <t>TJ Tatran Spišská Nová Ves/Levoča</t>
  </si>
  <si>
    <t>KUSY</t>
  </si>
  <si>
    <t>POLLÁKOVÁ</t>
  </si>
  <si>
    <t>Martina</t>
  </si>
  <si>
    <t>REPASKÁ</t>
  </si>
  <si>
    <t>Miroslava</t>
  </si>
  <si>
    <t>RYCHNAVSKÝ</t>
  </si>
  <si>
    <t>SVITÁK</t>
  </si>
  <si>
    <t>AK Žilina</t>
  </si>
  <si>
    <t>ZELENÝ</t>
  </si>
  <si>
    <t>HUSZÁR</t>
  </si>
  <si>
    <t>Kechnec</t>
  </si>
  <si>
    <t>Rastislav</t>
  </si>
  <si>
    <t>Zlatka</t>
  </si>
  <si>
    <t>Branislav</t>
  </si>
  <si>
    <t>SELIGOVÁ KOPČAKOVÁ</t>
  </si>
  <si>
    <t>Baáta</t>
  </si>
  <si>
    <t>Z</t>
  </si>
  <si>
    <t>FOTTA</t>
  </si>
  <si>
    <t>FOTTOVÁ</t>
  </si>
  <si>
    <t>KIČIN</t>
  </si>
  <si>
    <t>Prešov</t>
  </si>
  <si>
    <t>KROMKOVÁ</t>
  </si>
  <si>
    <t>Hranovnica</t>
  </si>
  <si>
    <t>KROMKA</t>
  </si>
  <si>
    <t>GEMZA</t>
  </si>
  <si>
    <t>HERE TO WIN Štrba</t>
  </si>
  <si>
    <t>PAVLOV</t>
  </si>
  <si>
    <t>BAŠTA</t>
  </si>
  <si>
    <t>Pavel</t>
  </si>
  <si>
    <t>Bratislava</t>
  </si>
  <si>
    <t>Joze</t>
  </si>
  <si>
    <t>SALANCI</t>
  </si>
  <si>
    <t>STD Krompachy</t>
  </si>
  <si>
    <t>Matúš</t>
  </si>
  <si>
    <t>TDM Krompachy</t>
  </si>
  <si>
    <t>Klčov</t>
  </si>
  <si>
    <t>ŽELASKO</t>
  </si>
  <si>
    <t>Ondrej</t>
  </si>
  <si>
    <t>BALOGA</t>
  </si>
  <si>
    <t>KALOUSEK</t>
  </si>
  <si>
    <t>Roman</t>
  </si>
  <si>
    <t>Štart. čís.</t>
  </si>
  <si>
    <t xml:space="preserve">Výsledková listina "19 mierových kilometrov okolo Spišského hradu"  </t>
  </si>
  <si>
    <t>Muži B 40 - 49 rokov</t>
  </si>
  <si>
    <t>Muži C 50 - 59 rokov</t>
  </si>
  <si>
    <t>Muži D 60 - 69 rokov</t>
  </si>
  <si>
    <t>Muži E 70 a viac rokov</t>
  </si>
  <si>
    <t>štát</t>
  </si>
  <si>
    <t>KAT</t>
  </si>
  <si>
    <t>Por. v kat.</t>
  </si>
  <si>
    <t>Hlavný rozhodca: Peter Buc 0905299189 peter.buc1959@gmail.com</t>
  </si>
  <si>
    <t>Výsledky spracovala: Anna Bucová</t>
  </si>
  <si>
    <t>GONDA</t>
  </si>
  <si>
    <t>HRADISKÁ</t>
  </si>
  <si>
    <t>Mária</t>
  </si>
  <si>
    <t>Michal</t>
  </si>
  <si>
    <t>Štefan</t>
  </si>
  <si>
    <t>1975</t>
  </si>
  <si>
    <t>1984</t>
  </si>
  <si>
    <t>1986</t>
  </si>
  <si>
    <t>1993</t>
  </si>
  <si>
    <t>1988</t>
  </si>
  <si>
    <t>1983</t>
  </si>
  <si>
    <t>1978</t>
  </si>
  <si>
    <t>1973</t>
  </si>
  <si>
    <t>1991</t>
  </si>
  <si>
    <t>1970</t>
  </si>
  <si>
    <t>F</t>
  </si>
  <si>
    <t>M</t>
  </si>
  <si>
    <t>Active life team Košice</t>
  </si>
  <si>
    <t>Krompachy</t>
  </si>
  <si>
    <t>BOŽOVÁ</t>
  </si>
  <si>
    <t>Jana</t>
  </si>
  <si>
    <t>LICHVÁR</t>
  </si>
  <si>
    <t>1953</t>
  </si>
  <si>
    <t>1963</t>
  </si>
  <si>
    <t>1964</t>
  </si>
  <si>
    <t>1966</t>
  </si>
  <si>
    <t>1972</t>
  </si>
  <si>
    <t>1952</t>
  </si>
  <si>
    <t>1980</t>
  </si>
  <si>
    <t>1979</t>
  </si>
  <si>
    <t>1969</t>
  </si>
  <si>
    <t>1958</t>
  </si>
  <si>
    <t>1977</t>
  </si>
  <si>
    <t>1957</t>
  </si>
  <si>
    <t>1985</t>
  </si>
  <si>
    <t>2009</t>
  </si>
  <si>
    <t>Iliašovce</t>
  </si>
  <si>
    <t>Samuel</t>
  </si>
  <si>
    <t>MIKOLAJ</t>
  </si>
  <si>
    <t>BINEK</t>
  </si>
  <si>
    <t>Svit</t>
  </si>
  <si>
    <t>1998</t>
  </si>
  <si>
    <t>DZURŇÁKOVÁ</t>
  </si>
  <si>
    <t>Patricia</t>
  </si>
  <si>
    <t>Spišský Hrhov</t>
  </si>
  <si>
    <t>FEDOR</t>
  </si>
  <si>
    <t>1992</t>
  </si>
  <si>
    <t>MARAS team</t>
  </si>
  <si>
    <t>Šimon</t>
  </si>
  <si>
    <t>GALIK</t>
  </si>
  <si>
    <t>GIRÁŠEK</t>
  </si>
  <si>
    <t>Branko</t>
  </si>
  <si>
    <t>Lukas</t>
  </si>
  <si>
    <t>GRISÁK</t>
  </si>
  <si>
    <t>Andrej</t>
  </si>
  <si>
    <t>GRISÁKOVÁ</t>
  </si>
  <si>
    <t>HALČIN</t>
  </si>
  <si>
    <t>2000</t>
  </si>
  <si>
    <t>Lendak</t>
  </si>
  <si>
    <t>HALUŠKA</t>
  </si>
  <si>
    <t>MBO Strážske</t>
  </si>
  <si>
    <t>HALUŠKOVÁ</t>
  </si>
  <si>
    <t>Ivana</t>
  </si>
  <si>
    <t>HRADISKÝ</t>
  </si>
  <si>
    <t>Silvester</t>
  </si>
  <si>
    <t>1996</t>
  </si>
  <si>
    <t>JACKO</t>
  </si>
  <si>
    <t>1994</t>
  </si>
  <si>
    <t>JAMNICKÝ</t>
  </si>
  <si>
    <t>Gejza</t>
  </si>
  <si>
    <t>BK Spišská Teplica</t>
  </si>
  <si>
    <t>1945</t>
  </si>
  <si>
    <t>KAPUSTA</t>
  </si>
  <si>
    <t>2001</t>
  </si>
  <si>
    <t>KAŠPER</t>
  </si>
  <si>
    <t>Anna</t>
  </si>
  <si>
    <t>1982</t>
  </si>
  <si>
    <t>KOPKÁŠ</t>
  </si>
  <si>
    <t>Radoslav</t>
  </si>
  <si>
    <t>LABUDA</t>
  </si>
  <si>
    <t>2003</t>
  </si>
  <si>
    <t>Tomas</t>
  </si>
  <si>
    <t>MIŠENČIK</t>
  </si>
  <si>
    <t>1965</t>
  </si>
  <si>
    <t>Jan</t>
  </si>
  <si>
    <t>Zuzana</t>
  </si>
  <si>
    <t>REŽNICKÝ</t>
  </si>
  <si>
    <t>Slavomír</t>
  </si>
  <si>
    <t>RUSYN</t>
  </si>
  <si>
    <t>Kateryna</t>
  </si>
  <si>
    <t>SAKMÁR</t>
  </si>
  <si>
    <t>SMOLÁR</t>
  </si>
  <si>
    <t>Július</t>
  </si>
  <si>
    <t>1946</t>
  </si>
  <si>
    <t>MK Tatran Sp. N. Ves</t>
  </si>
  <si>
    <t>STOLÁRIK</t>
  </si>
  <si>
    <t>STRÁŽIKOVÁ</t>
  </si>
  <si>
    <t>Stredná zdravotnícka škola Levoča</t>
  </si>
  <si>
    <t>ŠUSTÁK</t>
  </si>
  <si>
    <t>CZE</t>
  </si>
  <si>
    <t>VENCEL</t>
  </si>
  <si>
    <t>ZAHURANČÍK</t>
  </si>
  <si>
    <t>Alexandra</t>
  </si>
  <si>
    <t>Igor</t>
  </si>
  <si>
    <t xml:space="preserve">SEMAN </t>
  </si>
  <si>
    <t>DNF</t>
  </si>
  <si>
    <t>Ženy G 40 - 49 rokov</t>
  </si>
  <si>
    <t>Ženy H 50 - 59 rokov</t>
  </si>
  <si>
    <t>Ženy I 60 a viac rokov</t>
  </si>
  <si>
    <t>13.9.2026 - 43. ročník</t>
  </si>
  <si>
    <t>ALEXIK</t>
  </si>
  <si>
    <t>BALUCHOVA</t>
  </si>
  <si>
    <t>Denisa</t>
  </si>
  <si>
    <t>Harichovce</t>
  </si>
  <si>
    <t>BARANSKÁ</t>
  </si>
  <si>
    <t>Active life Košice</t>
  </si>
  <si>
    <t>CENTKO</t>
  </si>
  <si>
    <t>KBT Spiš</t>
  </si>
  <si>
    <t>ČILLÍKOVÁ</t>
  </si>
  <si>
    <t>DEČO</t>
  </si>
  <si>
    <t>Sura Team</t>
  </si>
  <si>
    <t>FABRICI</t>
  </si>
  <si>
    <t>Václav</t>
  </si>
  <si>
    <t>1987</t>
  </si>
  <si>
    <t>Gabriela</t>
  </si>
  <si>
    <t>MŠK Žiar nad Hronom</t>
  </si>
  <si>
    <t>FIGĽAROVÁ</t>
  </si>
  <si>
    <t>Antónia</t>
  </si>
  <si>
    <t>STG-Krompachy</t>
  </si>
  <si>
    <t>GADUŠ</t>
  </si>
  <si>
    <t>Fitness Club Levočské Strojárne</t>
  </si>
  <si>
    <t>GONOSOVÁ</t>
  </si>
  <si>
    <t>G&amp;M Agrospol running club Michalovce</t>
  </si>
  <si>
    <t>Rozbeháme SNV</t>
  </si>
  <si>
    <t>Slovnaft Runners</t>
  </si>
  <si>
    <t>HURTUK</t>
  </si>
  <si>
    <t>Anton</t>
  </si>
  <si>
    <t>Lipany</t>
  </si>
  <si>
    <t>KACVINSKÝ</t>
  </si>
  <si>
    <t>1976</t>
  </si>
  <si>
    <t>KAŇUKOVÁ</t>
  </si>
  <si>
    <t>Patrícia</t>
  </si>
  <si>
    <t>Kežmarok</t>
  </si>
  <si>
    <t>Lake Louise</t>
  </si>
  <si>
    <t>KEŠEĽÁK</t>
  </si>
  <si>
    <t>1959</t>
  </si>
  <si>
    <t>ŠK Atléti BS</t>
  </si>
  <si>
    <t>Sečovská Polianka</t>
  </si>
  <si>
    <t>KUCHÁROVÁ</t>
  </si>
  <si>
    <t>AK Veterán Prešov</t>
  </si>
  <si>
    <t>LENGYEL</t>
  </si>
  <si>
    <t>LETKO</t>
  </si>
  <si>
    <t>Bernard</t>
  </si>
  <si>
    <t>Trstené pri Hornáde</t>
  </si>
  <si>
    <t>LICHVÁROVÁ</t>
  </si>
  <si>
    <t>Juliana</t>
  </si>
  <si>
    <t>2010</t>
  </si>
  <si>
    <t>LISOŇOVÁ</t>
  </si>
  <si>
    <t>1997</t>
  </si>
  <si>
    <t>ŠKP Vysoké Tatry</t>
  </si>
  <si>
    <t>LORINC</t>
  </si>
  <si>
    <t>2004</t>
  </si>
  <si>
    <t>MAČURA</t>
  </si>
  <si>
    <t>MAJERČÁKOVÁ</t>
  </si>
  <si>
    <t>Nikola</t>
  </si>
  <si>
    <t>MIŇO</t>
  </si>
  <si>
    <t>Mesciske Pancaky</t>
  </si>
  <si>
    <t>MOKRIS</t>
  </si>
  <si>
    <t>NOVÁKOVÁ</t>
  </si>
  <si>
    <t>Sabína</t>
  </si>
  <si>
    <t>Prešov running team</t>
  </si>
  <si>
    <t>NOVOTNÝ</t>
  </si>
  <si>
    <t>ONDRIŠ</t>
  </si>
  <si>
    <t>Maroš</t>
  </si>
  <si>
    <t>ORINČÁK</t>
  </si>
  <si>
    <t>PÁLFI</t>
  </si>
  <si>
    <t>PALOČKOVÁ</t>
  </si>
  <si>
    <t>Katarína</t>
  </si>
  <si>
    <t>Fričovce</t>
  </si>
  <si>
    <t>AK Slavia TU Košice</t>
  </si>
  <si>
    <t>POMPÁŠ</t>
  </si>
  <si>
    <t>PREVENDÁROVÁ</t>
  </si>
  <si>
    <t>PRISTÁŠ</t>
  </si>
  <si>
    <t>TATRAVAGÓNKA V POHYBE</t>
  </si>
  <si>
    <t>REZNIČÁK</t>
  </si>
  <si>
    <t>ROTH</t>
  </si>
  <si>
    <t>Maximilian</t>
  </si>
  <si>
    <t>2005</t>
  </si>
  <si>
    <t>SEMANOVA</t>
  </si>
  <si>
    <t>SKOVAJSA</t>
  </si>
  <si>
    <t>Vlková</t>
  </si>
  <si>
    <t>SKOVAJSOVÁ</t>
  </si>
  <si>
    <t>SUDZINA</t>
  </si>
  <si>
    <t>TJ Čečehov</t>
  </si>
  <si>
    <t>SUROVIAK</t>
  </si>
  <si>
    <t>Oravský Podzámok</t>
  </si>
  <si>
    <t>SUROVIAKOVÁ</t>
  </si>
  <si>
    <t>ŠELLENG</t>
  </si>
  <si>
    <t>PRESTIGE KOŠICE</t>
  </si>
  <si>
    <t>ŠIMKOVÁ</t>
  </si>
  <si>
    <t>WFM Košice</t>
  </si>
  <si>
    <t>ŠTEFANČÍK</t>
  </si>
  <si>
    <t>TEKELY</t>
  </si>
  <si>
    <t>1949</t>
  </si>
  <si>
    <t>TOMAŠČÍK</t>
  </si>
  <si>
    <t>STG Spišská Nová Ves</t>
  </si>
  <si>
    <t>URBAN</t>
  </si>
  <si>
    <t>URBAN RUNNING TEAM</t>
  </si>
  <si>
    <t>VAŠÁK</t>
  </si>
  <si>
    <t>Brezovica</t>
  </si>
  <si>
    <t>1990</t>
  </si>
  <si>
    <t>Iynibar Family Spišské Podhradie</t>
  </si>
  <si>
    <t>Calgary Flames Košice</t>
  </si>
  <si>
    <t>Ready24/7 Spišská Nová Ves</t>
  </si>
  <si>
    <t>TIMI sport Levoča</t>
  </si>
  <si>
    <t>Spišské Tomašovce</t>
  </si>
  <si>
    <t>MAGNA Košice</t>
  </si>
  <si>
    <t>ZORIČÁK</t>
  </si>
  <si>
    <t>HAVIARIK</t>
  </si>
  <si>
    <t>Svitr</t>
  </si>
  <si>
    <t>ČIGAŠ</t>
  </si>
  <si>
    <t>GOBAN</t>
  </si>
  <si>
    <t>KERPČÁR</t>
  </si>
  <si>
    <t>Šarišské Jastrabie</t>
  </si>
  <si>
    <t>PASTRŇÁK</t>
  </si>
  <si>
    <t>KAČMARIK</t>
  </si>
  <si>
    <t>GERECOVÁ</t>
  </si>
  <si>
    <t>Žilina</t>
  </si>
  <si>
    <t>BLAŠKO</t>
  </si>
  <si>
    <t xml:space="preserve">Ivan </t>
  </si>
  <si>
    <t>LISOŇ</t>
  </si>
  <si>
    <t>SISÁK</t>
  </si>
  <si>
    <t>Humenné</t>
  </si>
  <si>
    <t>Nicolas</t>
  </si>
  <si>
    <t>TEKÁČ</t>
  </si>
  <si>
    <t>GEDRA</t>
  </si>
  <si>
    <t>PARILÁK</t>
  </si>
  <si>
    <t>Klub bežcov Stropkov</t>
  </si>
  <si>
    <t>MANDÚCH</t>
  </si>
  <si>
    <t>MTC Vyšná Šebastová</t>
  </si>
  <si>
    <t>Seman</t>
  </si>
  <si>
    <t>ZÁHUMENSKÝ</t>
  </si>
  <si>
    <t>Dolný Kubín</t>
  </si>
  <si>
    <t>Marrtina</t>
  </si>
  <si>
    <t>HRUBOVSKÁ</t>
  </si>
  <si>
    <t>Vranov</t>
  </si>
  <si>
    <t>MACEJOVÁ</t>
  </si>
  <si>
    <t>Sofia</t>
  </si>
  <si>
    <t>GMUCA</t>
  </si>
  <si>
    <t>Denis</t>
  </si>
  <si>
    <t>Stará Ľubovňa</t>
  </si>
  <si>
    <t>A</t>
  </si>
  <si>
    <t>Muži A do 39 rokov</t>
  </si>
  <si>
    <t>Ženy F do 39 rokov</t>
  </si>
  <si>
    <t>Výsledková listina "Okolo Spišského hradu"  dňa 13.9.2026</t>
  </si>
  <si>
    <t>43.ročník</t>
  </si>
  <si>
    <t>Dievčatá 1  (6 r.a mladší 2020-2026 ) 200 m</t>
  </si>
  <si>
    <t>Nina</t>
  </si>
  <si>
    <t>Prešov running kids</t>
  </si>
  <si>
    <t>Mišenčiková</t>
  </si>
  <si>
    <t>Sára</t>
  </si>
  <si>
    <t>POMPÁŠOVÁ</t>
  </si>
  <si>
    <t>Sýkorová</t>
  </si>
  <si>
    <t>Olívia</t>
  </si>
  <si>
    <t>2021</t>
  </si>
  <si>
    <t>VANC</t>
  </si>
  <si>
    <t>Sára Viktória</t>
  </si>
  <si>
    <t>Lilith</t>
  </si>
  <si>
    <t>Bamská Štiavnica</t>
  </si>
  <si>
    <t>VANDRAŠKOVÁ</t>
  </si>
  <si>
    <t>Šarlota</t>
  </si>
  <si>
    <t>BARANOVÁ</t>
  </si>
  <si>
    <t>Paulína</t>
  </si>
  <si>
    <t>GADUŠOVÁ</t>
  </si>
  <si>
    <t>Adela</t>
  </si>
  <si>
    <t>Odorín</t>
  </si>
  <si>
    <t>BJALONČÍKOVÁ</t>
  </si>
  <si>
    <t>BINEKOVÁ</t>
  </si>
  <si>
    <t>Bianka</t>
  </si>
  <si>
    <t>BLAHOVSKÁ</t>
  </si>
  <si>
    <t>Zoja</t>
  </si>
  <si>
    <t>Babík</t>
  </si>
  <si>
    <t>TJ Tatran Hybe</t>
  </si>
  <si>
    <t>Bendíková</t>
  </si>
  <si>
    <t>Melánia</t>
  </si>
  <si>
    <t>Faltínová</t>
  </si>
  <si>
    <t>JANČÁROVÁ</t>
  </si>
  <si>
    <t>Karinka</t>
  </si>
  <si>
    <t>2020</t>
  </si>
  <si>
    <t>AŠK Nad Medzou SNV</t>
  </si>
  <si>
    <t>Jurkovská</t>
  </si>
  <si>
    <t xml:space="preserve">Lili </t>
  </si>
  <si>
    <t>Machajová</t>
  </si>
  <si>
    <t>Vanesa</t>
  </si>
  <si>
    <t>MARCINČIN</t>
  </si>
  <si>
    <t>Leo</t>
  </si>
  <si>
    <t>2018</t>
  </si>
  <si>
    <t>Liptovský Mikuláš</t>
  </si>
  <si>
    <t>Široká</t>
  </si>
  <si>
    <t>Terézia</t>
  </si>
  <si>
    <t>ŠPINER</t>
  </si>
  <si>
    <t>2019</t>
  </si>
  <si>
    <t>Veisenpacherová</t>
  </si>
  <si>
    <t>Petra</t>
  </si>
  <si>
    <t>Smižany</t>
  </si>
  <si>
    <t>Dievčatá 2 (7-10 rokov 2016-2019 ) 500 m</t>
  </si>
  <si>
    <t>Kondrátová</t>
  </si>
  <si>
    <t>Lia</t>
  </si>
  <si>
    <t>Emma</t>
  </si>
  <si>
    <t>Fabian SKI</t>
  </si>
  <si>
    <t>Orininová</t>
  </si>
  <si>
    <t>Emily</t>
  </si>
  <si>
    <t>2017</t>
  </si>
  <si>
    <t>Poľanovce</t>
  </si>
  <si>
    <t>KOPKÁŠOVÁ</t>
  </si>
  <si>
    <t>Dorota</t>
  </si>
  <si>
    <t>Ela</t>
  </si>
  <si>
    <t>Hricová</t>
  </si>
  <si>
    <t>Tamara</t>
  </si>
  <si>
    <t>Timea</t>
  </si>
  <si>
    <t>STOLÁRIKOVÁ</t>
  </si>
  <si>
    <t>Amália</t>
  </si>
  <si>
    <t>Kristína</t>
  </si>
  <si>
    <t>Lilly</t>
  </si>
  <si>
    <t>Bucová</t>
  </si>
  <si>
    <t>BENDÍKOVÁ</t>
  </si>
  <si>
    <t>Jacková</t>
  </si>
  <si>
    <t>ŠKOTKOVÁ</t>
  </si>
  <si>
    <t>Beharovce</t>
  </si>
  <si>
    <t>Bineková</t>
  </si>
  <si>
    <t>Emka</t>
  </si>
  <si>
    <t>SOKOLSKÁ</t>
  </si>
  <si>
    <t>Julianka</t>
  </si>
  <si>
    <t>LUŇÁKOVÁ</t>
  </si>
  <si>
    <t>Kristínka</t>
  </si>
  <si>
    <t>KLIMOVÁ</t>
  </si>
  <si>
    <t>Izabela</t>
  </si>
  <si>
    <t xml:space="preserve">KANDRAVA </t>
  </si>
  <si>
    <t>Lucia</t>
  </si>
  <si>
    <t>Babíková</t>
  </si>
  <si>
    <t>Galarovičová</t>
  </si>
  <si>
    <t>Michaela</t>
  </si>
  <si>
    <t>Jančár</t>
  </si>
  <si>
    <t>Adam</t>
  </si>
  <si>
    <t>Chrasť nad Hornádom</t>
  </si>
  <si>
    <t>Komárová</t>
  </si>
  <si>
    <t>Laura</t>
  </si>
  <si>
    <t>Behárovce</t>
  </si>
  <si>
    <t>Kusý</t>
  </si>
  <si>
    <t>Lilian</t>
  </si>
  <si>
    <t xml:space="preserve">Laura  </t>
  </si>
  <si>
    <t>Litecká</t>
  </si>
  <si>
    <t>Vivien</t>
  </si>
  <si>
    <t>Parkanský</t>
  </si>
  <si>
    <t>Sopka Seňa</t>
  </si>
  <si>
    <t>Pasterňák</t>
  </si>
  <si>
    <t>MICHALÍKOVÁ</t>
  </si>
  <si>
    <t>Barborka</t>
  </si>
  <si>
    <t>2016</t>
  </si>
  <si>
    <t>BehamSrdcom Svit</t>
  </si>
  <si>
    <t>2015</t>
  </si>
  <si>
    <t>iynibaf rodina Granč Petrovce</t>
  </si>
  <si>
    <t>Dievčatá 3 (11-14 rokov 2012-2015 ) 1200 m</t>
  </si>
  <si>
    <t>Por. číslo</t>
  </si>
  <si>
    <t>Štart. číslo</t>
  </si>
  <si>
    <t>Emília</t>
  </si>
  <si>
    <t>Zara</t>
  </si>
  <si>
    <t>GALAROVIČOVÁ</t>
  </si>
  <si>
    <t>DHZ Spišské Podhradie</t>
  </si>
  <si>
    <t>BAČOVÁ</t>
  </si>
  <si>
    <t>Natália</t>
  </si>
  <si>
    <t>2011</t>
  </si>
  <si>
    <t>Liliana</t>
  </si>
  <si>
    <t>Biacovský</t>
  </si>
  <si>
    <t>Ďurica</t>
  </si>
  <si>
    <t>Fábryová</t>
  </si>
  <si>
    <t>Paula</t>
  </si>
  <si>
    <t>Faltín</t>
  </si>
  <si>
    <t>Jerguš</t>
  </si>
  <si>
    <t>Kováčiková</t>
  </si>
  <si>
    <t>Alenka</t>
  </si>
  <si>
    <t>Erika</t>
  </si>
  <si>
    <t>Veisenpacher</t>
  </si>
  <si>
    <t>Leo Jozef</t>
  </si>
  <si>
    <t>AŠK ZŠ Nad Medzou SNV</t>
  </si>
  <si>
    <t>Laura Mária</t>
  </si>
  <si>
    <t>Hlavný rozhodca: Buc Peter peter.buc59@gmail.com 0905 299 189</t>
  </si>
  <si>
    <t>Chlapci 1  (6 r.a mladší 2020-2026 ) 200 m</t>
  </si>
  <si>
    <t xml:space="preserve">Galarovič </t>
  </si>
  <si>
    <t>Matej</t>
  </si>
  <si>
    <t xml:space="preserve">Holotňák </t>
  </si>
  <si>
    <t>Margecany</t>
  </si>
  <si>
    <t>Buc</t>
  </si>
  <si>
    <t>Hugo</t>
  </si>
  <si>
    <t>Bialončík</t>
  </si>
  <si>
    <t>Srnka</t>
  </si>
  <si>
    <t>Huga</t>
  </si>
  <si>
    <t>Klim</t>
  </si>
  <si>
    <t>Pastirčák</t>
  </si>
  <si>
    <t>Vojtánek</t>
  </si>
  <si>
    <t>Oliver</t>
  </si>
  <si>
    <t>Pongrácovce</t>
  </si>
  <si>
    <t>Baran</t>
  </si>
  <si>
    <t>Filip</t>
  </si>
  <si>
    <t>Chlapci 2 (7-10 rokov 2016-2019 ) 500 m</t>
  </si>
  <si>
    <t>Litecký</t>
  </si>
  <si>
    <t>Axel</t>
  </si>
  <si>
    <t>Fabinyi</t>
  </si>
  <si>
    <t>Orinin</t>
  </si>
  <si>
    <t>Gallovič</t>
  </si>
  <si>
    <t>Damián</t>
  </si>
  <si>
    <t>Pompáš</t>
  </si>
  <si>
    <t>Sebastián</t>
  </si>
  <si>
    <t>Škotko</t>
  </si>
  <si>
    <t>Maximilián</t>
  </si>
  <si>
    <t>Chlapci 3 (11-14 rokov 2012-2015 ) 1200 m</t>
  </si>
  <si>
    <t>Lichvár</t>
  </si>
  <si>
    <t>Sýkora</t>
  </si>
  <si>
    <t>Juraj</t>
  </si>
  <si>
    <t>2012</t>
  </si>
  <si>
    <t>Baluch</t>
  </si>
  <si>
    <t>Bučak</t>
  </si>
  <si>
    <t xml:space="preserve">Tomáš   </t>
  </si>
  <si>
    <t>Kočiš</t>
  </si>
  <si>
    <t>Adrián</t>
  </si>
  <si>
    <t>Sakmár</t>
  </si>
  <si>
    <t>Tobis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</si>
</sst>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rgb="FF9C57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8"/>
      <color rgb="FF00B050"/>
      <name val="Arial"/>
      <family val="2"/>
      <charset val="238"/>
    </font>
    <font>
      <b/>
      <sz val="9"/>
      <color rgb="FF00B05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B050"/>
      <name val="Calibri"/>
      <family val="2"/>
      <charset val="238"/>
    </font>
    <font>
      <b/>
      <sz val="11"/>
      <color rgb="FF0070C0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rgb="FFC5D3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C6C6"/>
        <bgColor rgb="FFFFC6C6"/>
      </patternFill>
    </fill>
    <fill>
      <patternFill patternType="solid">
        <fgColor rgb="FFFFFFFF"/>
        <bgColor rgb="FFFFFFFF"/>
      </patternFill>
    </fill>
    <fill>
      <patternFill patternType="solid">
        <fgColor rgb="FFC5D3FF"/>
        <bgColor rgb="FFC5D3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8" fillId="21" borderId="0" applyNumberFormat="0" applyBorder="0" applyAlignment="0" applyProtection="0"/>
    <xf numFmtId="0" fontId="9" fillId="22" borderId="19" applyNumberFormat="0" applyAlignment="0" applyProtection="0"/>
    <xf numFmtId="0" fontId="10" fillId="0" borderId="20" applyNumberFormat="0" applyFill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3" borderId="0" applyNumberFormat="0" applyBorder="0" applyAlignment="0" applyProtection="0"/>
    <xf numFmtId="0" fontId="6" fillId="0" borderId="0" applyFont="0" applyFill="0" applyBorder="0"/>
    <xf numFmtId="0" fontId="6" fillId="24" borderId="23" applyNumberFormat="0" applyFont="0" applyAlignment="0" applyProtection="0"/>
    <xf numFmtId="0" fontId="15" fillId="0" borderId="24" applyNumberFormat="0" applyFill="0" applyAlignment="0" applyProtection="0"/>
    <xf numFmtId="0" fontId="16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8" fillId="25" borderId="26" applyNumberFormat="0" applyAlignment="0" applyProtection="0"/>
    <xf numFmtId="0" fontId="19" fillId="26" borderId="26" applyNumberFormat="0" applyAlignment="0" applyProtection="0"/>
    <xf numFmtId="0" fontId="20" fillId="26" borderId="27" applyNumberFormat="0" applyAlignment="0" applyProtection="0"/>
    <xf numFmtId="0" fontId="21" fillId="0" borderId="0" applyNumberFormat="0" applyFill="0" applyBorder="0" applyAlignment="0" applyProtection="0"/>
    <xf numFmtId="0" fontId="2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</cellStyleXfs>
  <cellXfs count="234">
    <xf numFmtId="0" fontId="0" fillId="0" borderId="0" xfId="0"/>
    <xf numFmtId="0" fontId="1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4" fillId="0" borderId="1" xfId="0" applyFont="1" applyBorder="1" applyAlignment="1"/>
    <xf numFmtId="0" fontId="25" fillId="0" borderId="1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/>
    <xf numFmtId="0" fontId="3" fillId="0" borderId="1" xfId="0" applyFont="1" applyBorder="1" applyAlignment="1">
      <alignment horizontal="center"/>
    </xf>
    <xf numFmtId="0" fontId="25" fillId="0" borderId="1" xfId="0" applyFont="1" applyBorder="1" applyAlignment="1"/>
    <xf numFmtId="0" fontId="24" fillId="0" borderId="2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14" fontId="2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left"/>
    </xf>
    <xf numFmtId="0" fontId="24" fillId="0" borderId="2" xfId="0" applyFont="1" applyFill="1" applyBorder="1" applyAlignment="1">
      <alignment horizontal="center"/>
    </xf>
    <xf numFmtId="21" fontId="23" fillId="0" borderId="1" xfId="0" applyNumberFormat="1" applyFont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24" fillId="34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23" fillId="34" borderId="1" xfId="0" applyFont="1" applyFill="1" applyBorder="1" applyAlignment="1">
      <alignment horizontal="center"/>
    </xf>
    <xf numFmtId="46" fontId="23" fillId="0" borderId="1" xfId="0" applyNumberFormat="1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/>
    <xf numFmtId="0" fontId="24" fillId="0" borderId="0" xfId="0" applyFont="1" applyFill="1" applyAlignment="1">
      <alignment horizontal="left"/>
    </xf>
    <xf numFmtId="0" fontId="24" fillId="0" borderId="0" xfId="0" applyFont="1" applyFill="1" applyAlignment="1">
      <alignment horizontal="center"/>
    </xf>
    <xf numFmtId="0" fontId="25" fillId="0" borderId="0" xfId="0" applyFont="1" applyAlignment="1"/>
    <xf numFmtId="0" fontId="24" fillId="0" borderId="0" xfId="0" applyFont="1" applyAlignment="1">
      <alignment horizontal="left"/>
    </xf>
    <xf numFmtId="0" fontId="24" fillId="0" borderId="0" xfId="0" applyFont="1" applyBorder="1" applyAlignment="1">
      <alignment horizontal="center"/>
    </xf>
    <xf numFmtId="14" fontId="24" fillId="0" borderId="0" xfId="0" applyNumberFormat="1" applyFont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center"/>
    </xf>
    <xf numFmtId="21" fontId="23" fillId="0" borderId="0" xfId="0" applyNumberFormat="1" applyFont="1" applyBorder="1" applyAlignment="1">
      <alignment horizontal="center"/>
    </xf>
    <xf numFmtId="0" fontId="23" fillId="0" borderId="1" xfId="0" applyFont="1" applyBorder="1" applyAlignment="1"/>
    <xf numFmtId="0" fontId="23" fillId="0" borderId="0" xfId="0" applyFont="1" applyAlignment="1">
      <alignment horizontal="left"/>
    </xf>
    <xf numFmtId="0" fontId="24" fillId="34" borderId="1" xfId="0" applyFont="1" applyFill="1" applyBorder="1" applyAlignment="1">
      <alignment horizontal="center"/>
    </xf>
    <xf numFmtId="0" fontId="26" fillId="34" borderId="1" xfId="0" applyFont="1" applyFill="1" applyBorder="1" applyAlignment="1">
      <alignment horizontal="center"/>
    </xf>
    <xf numFmtId="0" fontId="27" fillId="34" borderId="1" xfId="0" applyFont="1" applyFill="1" applyBorder="1" applyAlignment="1">
      <alignment horizontal="center"/>
    </xf>
    <xf numFmtId="0" fontId="24" fillId="34" borderId="1" xfId="0" applyFont="1" applyFill="1" applyBorder="1" applyAlignment="1"/>
    <xf numFmtId="21" fontId="23" fillId="34" borderId="1" xfId="0" applyNumberFormat="1" applyFont="1" applyFill="1" applyBorder="1" applyAlignment="1">
      <alignment horizontal="center"/>
    </xf>
    <xf numFmtId="0" fontId="25" fillId="34" borderId="0" xfId="0" applyFont="1" applyFill="1" applyAlignment="1"/>
    <xf numFmtId="0" fontId="25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5" fillId="34" borderId="1" xfId="0" applyFont="1" applyFill="1" applyBorder="1" applyAlignment="1"/>
    <xf numFmtId="0" fontId="23" fillId="34" borderId="0" xfId="0" applyFont="1" applyFill="1" applyBorder="1" applyAlignment="1"/>
    <xf numFmtId="14" fontId="23" fillId="0" borderId="0" xfId="0" applyNumberFormat="1" applyFont="1" applyBorder="1" applyAlignment="1"/>
    <xf numFmtId="0" fontId="23" fillId="0" borderId="0" xfId="0" applyFont="1" applyAlignment="1"/>
    <xf numFmtId="0" fontId="24" fillId="0" borderId="1" xfId="0" applyFont="1" applyBorder="1" applyAlignment="1">
      <alignment horizontal="center" wrapText="1"/>
    </xf>
    <xf numFmtId="0" fontId="24" fillId="0" borderId="1" xfId="0" applyFont="1" applyFill="1" applyBorder="1" applyAlignment="1">
      <alignment horizontal="center" wrapText="1"/>
    </xf>
    <xf numFmtId="0" fontId="1" fillId="35" borderId="1" xfId="0" applyFont="1" applyFill="1" applyBorder="1" applyAlignment="1">
      <alignment horizontal="center"/>
    </xf>
    <xf numFmtId="0" fontId="24" fillId="0" borderId="0" xfId="0" applyFont="1" applyBorder="1" applyAlignment="1">
      <alignment horizontal="left"/>
    </xf>
    <xf numFmtId="0" fontId="2" fillId="0" borderId="1" xfId="0" applyFont="1" applyBorder="1"/>
    <xf numFmtId="0" fontId="2" fillId="35" borderId="1" xfId="0" applyFont="1" applyFill="1" applyBorder="1"/>
    <xf numFmtId="1" fontId="23" fillId="0" borderId="0" xfId="0" applyNumberFormat="1" applyFont="1" applyFill="1" applyAlignment="1">
      <alignment horizontal="center"/>
    </xf>
    <xf numFmtId="1" fontId="23" fillId="0" borderId="1" xfId="0" applyNumberFormat="1" applyFont="1" applyFill="1" applyBorder="1" applyAlignment="1">
      <alignment horizontal="center" wrapText="1"/>
    </xf>
    <xf numFmtId="0" fontId="3" fillId="35" borderId="1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25" fillId="0" borderId="2" xfId="0" applyFont="1" applyBorder="1" applyAlignment="1">
      <alignment horizontal="center"/>
    </xf>
    <xf numFmtId="0" fontId="25" fillId="34" borderId="1" xfId="0" applyFont="1" applyFill="1" applyBorder="1" applyAlignment="1">
      <alignment horizontal="center"/>
    </xf>
    <xf numFmtId="0" fontId="28" fillId="34" borderId="0" xfId="0" applyFont="1" applyFill="1" applyBorder="1" applyAlignment="1"/>
    <xf numFmtId="0" fontId="2" fillId="0" borderId="1" xfId="0" applyFont="1" applyBorder="1" applyAlignment="1">
      <alignment horizontal="center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/>
    </xf>
    <xf numFmtId="0" fontId="1" fillId="34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left"/>
    </xf>
    <xf numFmtId="0" fontId="0" fillId="0" borderId="1" xfId="0" applyFont="1" applyBorder="1"/>
    <xf numFmtId="0" fontId="0" fillId="35" borderId="1" xfId="0" applyFont="1" applyFill="1" applyBorder="1"/>
    <xf numFmtId="0" fontId="23" fillId="34" borderId="1" xfId="0" applyFont="1" applyFill="1" applyBorder="1" applyAlignment="1"/>
    <xf numFmtId="0" fontId="0" fillId="0" borderId="1" xfId="0" applyFont="1" applyBorder="1" applyAlignment="1">
      <alignment wrapText="1"/>
    </xf>
    <xf numFmtId="0" fontId="23" fillId="0" borderId="0" xfId="0" applyFont="1" applyBorder="1" applyAlignment="1"/>
    <xf numFmtId="0" fontId="29" fillId="34" borderId="1" xfId="0" applyFont="1" applyFill="1" applyBorder="1" applyAlignment="1">
      <alignment horizontal="center"/>
    </xf>
    <xf numFmtId="0" fontId="30" fillId="34" borderId="1" xfId="0" applyFont="1" applyFill="1" applyBorder="1" applyAlignment="1">
      <alignment horizontal="center"/>
    </xf>
    <xf numFmtId="0" fontId="30" fillId="34" borderId="1" xfId="0" applyFont="1" applyFill="1" applyBorder="1" applyAlignment="1">
      <alignment horizontal="left"/>
    </xf>
    <xf numFmtId="0" fontId="27" fillId="34" borderId="1" xfId="0" applyFont="1" applyFill="1" applyBorder="1"/>
    <xf numFmtId="0" fontId="31" fillId="34" borderId="1" xfId="0" applyFont="1" applyFill="1" applyBorder="1" applyAlignment="1">
      <alignment horizontal="center"/>
    </xf>
    <xf numFmtId="0" fontId="32" fillId="34" borderId="1" xfId="0" applyFont="1" applyFill="1" applyBorder="1" applyAlignment="1">
      <alignment horizontal="center"/>
    </xf>
    <xf numFmtId="0" fontId="33" fillId="34" borderId="1" xfId="0" applyFont="1" applyFill="1" applyBorder="1" applyAlignment="1">
      <alignment horizontal="center"/>
    </xf>
    <xf numFmtId="0" fontId="24" fillId="34" borderId="0" xfId="0" applyFont="1" applyFill="1" applyAlignment="1">
      <alignment horizontal="center"/>
    </xf>
    <xf numFmtId="0" fontId="23" fillId="34" borderId="0" xfId="0" applyFont="1" applyFill="1" applyAlignment="1">
      <alignment horizontal="center"/>
    </xf>
    <xf numFmtId="1" fontId="24" fillId="34" borderId="0" xfId="0" applyNumberFormat="1" applyFont="1" applyFill="1" applyAlignment="1">
      <alignment horizontal="center"/>
    </xf>
    <xf numFmtId="0" fontId="24" fillId="34" borderId="1" xfId="0" applyFont="1" applyFill="1" applyBorder="1"/>
    <xf numFmtId="0" fontId="25" fillId="34" borderId="0" xfId="0" applyFont="1" applyFill="1" applyAlignment="1">
      <alignment horizontal="center"/>
    </xf>
    <xf numFmtId="0" fontId="24" fillId="34" borderId="0" xfId="0" applyFont="1" applyFill="1"/>
    <xf numFmtId="0" fontId="25" fillId="34" borderId="0" xfId="0" applyFont="1" applyFill="1"/>
    <xf numFmtId="0" fontId="23" fillId="34" borderId="1" xfId="0" applyFont="1" applyFill="1" applyBorder="1"/>
    <xf numFmtId="21" fontId="25" fillId="34" borderId="1" xfId="0" applyNumberFormat="1" applyFont="1" applyFill="1" applyBorder="1" applyAlignment="1">
      <alignment horizontal="center"/>
    </xf>
    <xf numFmtId="0" fontId="23" fillId="34" borderId="0" xfId="0" applyFont="1" applyFill="1" applyAlignment="1">
      <alignment vertical="center"/>
    </xf>
    <xf numFmtId="0" fontId="24" fillId="34" borderId="0" xfId="0" applyFont="1" applyFill="1" applyAlignment="1">
      <alignment horizontal="center" vertical="center"/>
    </xf>
    <xf numFmtId="0" fontId="25" fillId="34" borderId="0" xfId="0" applyFont="1" applyFill="1" applyAlignment="1">
      <alignment vertical="center"/>
    </xf>
    <xf numFmtId="0" fontId="34" fillId="34" borderId="0" xfId="0" applyFont="1" applyFill="1" applyAlignment="1">
      <alignment vertical="center"/>
    </xf>
    <xf numFmtId="0" fontId="34" fillId="34" borderId="1" xfId="0" applyFont="1" applyFill="1" applyBorder="1" applyAlignment="1">
      <alignment horizontal="center" wrapText="1"/>
    </xf>
    <xf numFmtId="0" fontId="3" fillId="34" borderId="1" xfId="0" applyFont="1" applyFill="1" applyBorder="1"/>
    <xf numFmtId="0" fontId="35" fillId="34" borderId="0" xfId="0" applyFont="1" applyFill="1" applyAlignment="1">
      <alignment horizontal="center"/>
    </xf>
    <xf numFmtId="0" fontId="35" fillId="34" borderId="0" xfId="0" applyFont="1" applyFill="1" applyAlignment="1">
      <alignment vertical="center"/>
    </xf>
    <xf numFmtId="0" fontId="36" fillId="34" borderId="1" xfId="0" applyFont="1" applyFill="1" applyBorder="1" applyAlignment="1">
      <alignment horizontal="center"/>
    </xf>
    <xf numFmtId="0" fontId="29" fillId="34" borderId="1" xfId="0" applyFont="1" applyFill="1" applyBorder="1"/>
    <xf numFmtId="0" fontId="26" fillId="34" borderId="1" xfId="0" applyFont="1" applyFill="1" applyBorder="1"/>
    <xf numFmtId="0" fontId="37" fillId="34" borderId="1" xfId="0" applyFont="1" applyFill="1" applyBorder="1" applyAlignment="1">
      <alignment horizontal="center"/>
    </xf>
    <xf numFmtId="0" fontId="33" fillId="34" borderId="1" xfId="0" applyFont="1" applyFill="1" applyBorder="1"/>
    <xf numFmtId="0" fontId="38" fillId="34" borderId="1" xfId="0" applyFont="1" applyFill="1" applyBorder="1" applyAlignment="1">
      <alignment horizontal="center" wrapText="1"/>
    </xf>
    <xf numFmtId="0" fontId="36" fillId="34" borderId="0" xfId="0" applyFont="1" applyFill="1"/>
    <xf numFmtId="0" fontId="30" fillId="34" borderId="1" xfId="0" applyFont="1" applyFill="1" applyBorder="1"/>
    <xf numFmtId="21" fontId="36" fillId="34" borderId="1" xfId="0" applyNumberFormat="1" applyFont="1" applyFill="1" applyBorder="1" applyAlignment="1">
      <alignment horizontal="center"/>
    </xf>
    <xf numFmtId="21" fontId="31" fillId="34" borderId="1" xfId="0" applyNumberFormat="1" applyFont="1" applyFill="1" applyBorder="1" applyAlignment="1">
      <alignment horizontal="center"/>
    </xf>
    <xf numFmtId="0" fontId="31" fillId="34" borderId="0" xfId="0" applyFont="1" applyFill="1"/>
    <xf numFmtId="0" fontId="32" fillId="34" borderId="1" xfId="0" applyFont="1" applyFill="1" applyBorder="1"/>
    <xf numFmtId="21" fontId="37" fillId="34" borderId="1" xfId="0" applyNumberFormat="1" applyFont="1" applyFill="1" applyBorder="1" applyAlignment="1">
      <alignment horizontal="center"/>
    </xf>
    <xf numFmtId="0" fontId="37" fillId="34" borderId="0" xfId="0" applyFont="1" applyFill="1"/>
    <xf numFmtId="0" fontId="35" fillId="34" borderId="0" xfId="0" applyFont="1" applyFill="1" applyBorder="1" applyAlignment="1">
      <alignment vertical="center"/>
    </xf>
    <xf numFmtId="0" fontId="34" fillId="34" borderId="0" xfId="0" applyFont="1" applyFill="1" applyBorder="1" applyAlignment="1">
      <alignment vertical="center"/>
    </xf>
    <xf numFmtId="0" fontId="38" fillId="34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center" vertical="center"/>
    </xf>
    <xf numFmtId="0" fontId="34" fillId="34" borderId="0" xfId="0" applyFont="1" applyFill="1" applyBorder="1" applyAlignment="1">
      <alignment horizontal="center" vertical="center"/>
    </xf>
    <xf numFmtId="14" fontId="34" fillId="34" borderId="0" xfId="0" applyNumberFormat="1" applyFont="1" applyFill="1" applyBorder="1" applyAlignment="1">
      <alignment vertical="center"/>
    </xf>
    <xf numFmtId="0" fontId="23" fillId="34" borderId="3" xfId="0" applyFont="1" applyFill="1" applyBorder="1"/>
    <xf numFmtId="0" fontId="23" fillId="34" borderId="3" xfId="0" applyFont="1" applyFill="1" applyBorder="1" applyAlignment="1">
      <alignment horizontal="center"/>
    </xf>
    <xf numFmtId="0" fontId="24" fillId="34" borderId="0" xfId="0" applyFont="1" applyFill="1" applyBorder="1" applyAlignment="1">
      <alignment horizontal="center"/>
    </xf>
    <xf numFmtId="21" fontId="25" fillId="34" borderId="0" xfId="0" applyNumberFormat="1" applyFont="1" applyFill="1" applyBorder="1" applyAlignment="1">
      <alignment horizontal="center"/>
    </xf>
    <xf numFmtId="0" fontId="24" fillId="34" borderId="3" xfId="0" applyFont="1" applyFill="1" applyBorder="1" applyAlignment="1">
      <alignment horizontal="center"/>
    </xf>
    <xf numFmtId="21" fontId="25" fillId="34" borderId="3" xfId="0" applyNumberFormat="1" applyFont="1" applyFill="1" applyBorder="1" applyAlignment="1">
      <alignment horizontal="center"/>
    </xf>
    <xf numFmtId="0" fontId="36" fillId="34" borderId="2" xfId="0" applyFont="1" applyFill="1" applyBorder="1" applyAlignment="1">
      <alignment horizontal="center"/>
    </xf>
    <xf numFmtId="0" fontId="29" fillId="34" borderId="2" xfId="0" applyFont="1" applyFill="1" applyBorder="1" applyAlignment="1">
      <alignment horizontal="center"/>
    </xf>
    <xf numFmtId="0" fontId="30" fillId="34" borderId="2" xfId="0" applyFont="1" applyFill="1" applyBorder="1"/>
    <xf numFmtId="0" fontId="30" fillId="34" borderId="2" xfId="0" applyFont="1" applyFill="1" applyBorder="1" applyAlignment="1">
      <alignment horizontal="center"/>
    </xf>
    <xf numFmtId="21" fontId="36" fillId="34" borderId="2" xfId="0" applyNumberFormat="1" applyFont="1" applyFill="1" applyBorder="1" applyAlignment="1">
      <alignment horizontal="center"/>
    </xf>
    <xf numFmtId="0" fontId="24" fillId="34" borderId="0" xfId="0" applyFont="1" applyFill="1" applyBorder="1"/>
    <xf numFmtId="0" fontId="24" fillId="34" borderId="3" xfId="0" applyFont="1" applyFill="1" applyBorder="1"/>
    <xf numFmtId="0" fontId="24" fillId="34" borderId="0" xfId="0" applyFont="1" applyFill="1" applyAlignment="1">
      <alignment vertical="center"/>
    </xf>
    <xf numFmtId="0" fontId="25" fillId="34" borderId="0" xfId="0" applyFont="1" applyFill="1" applyBorder="1" applyAlignment="1">
      <alignment horizontal="center"/>
    </xf>
    <xf numFmtId="0" fontId="23" fillId="34" borderId="0" xfId="0" applyFont="1" applyFill="1" applyBorder="1"/>
    <xf numFmtId="0" fontId="39" fillId="34" borderId="0" xfId="0" applyFont="1" applyFill="1" applyAlignment="1">
      <alignment horizontal="center"/>
    </xf>
    <xf numFmtId="0" fontId="39" fillId="34" borderId="0" xfId="0" applyFont="1" applyFill="1" applyBorder="1" applyAlignment="1">
      <alignment horizontal="center"/>
    </xf>
    <xf numFmtId="0" fontId="39" fillId="34" borderId="0" xfId="0" applyFont="1" applyFill="1" applyAlignment="1">
      <alignment vertical="center"/>
    </xf>
    <xf numFmtId="0" fontId="38" fillId="34" borderId="0" xfId="0" applyFont="1" applyFill="1"/>
    <xf numFmtId="0" fontId="38" fillId="34" borderId="1" xfId="0" applyFont="1" applyFill="1" applyBorder="1"/>
    <xf numFmtId="0" fontId="38" fillId="34" borderId="1" xfId="0" applyFont="1" applyFill="1" applyBorder="1" applyAlignment="1">
      <alignment horizontal="center"/>
    </xf>
    <xf numFmtId="1" fontId="38" fillId="34" borderId="1" xfId="0" applyNumberFormat="1" applyFont="1" applyFill="1" applyBorder="1" applyAlignment="1">
      <alignment horizontal="center" wrapText="1"/>
    </xf>
    <xf numFmtId="0" fontId="32" fillId="34" borderId="1" xfId="0" applyFont="1" applyFill="1" applyBorder="1" applyAlignment="1">
      <alignment horizontal="left"/>
    </xf>
    <xf numFmtId="0" fontId="29" fillId="34" borderId="2" xfId="0" applyFont="1" applyFill="1" applyBorder="1"/>
    <xf numFmtId="0" fontId="35" fillId="35" borderId="4" xfId="0" applyFont="1" applyFill="1" applyBorder="1" applyAlignment="1">
      <alignment horizontal="center" vertical="center"/>
    </xf>
    <xf numFmtId="0" fontId="35" fillId="35" borderId="5" xfId="0" applyFont="1" applyFill="1" applyBorder="1" applyAlignment="1">
      <alignment horizontal="center" vertical="center"/>
    </xf>
    <xf numFmtId="0" fontId="35" fillId="35" borderId="6" xfId="0" applyFont="1" applyFill="1" applyBorder="1" applyAlignment="1">
      <alignment horizontal="center" vertical="center"/>
    </xf>
    <xf numFmtId="0" fontId="35" fillId="36" borderId="7" xfId="0" applyFont="1" applyFill="1" applyBorder="1" applyAlignment="1">
      <alignment horizontal="center" vertical="center"/>
    </xf>
    <xf numFmtId="0" fontId="35" fillId="36" borderId="0" xfId="0" applyFont="1" applyFill="1" applyBorder="1" applyAlignment="1">
      <alignment horizontal="center" vertical="center"/>
    </xf>
    <xf numFmtId="0" fontId="35" fillId="36" borderId="8" xfId="0" applyFont="1" applyFill="1" applyBorder="1" applyAlignment="1">
      <alignment horizontal="center" vertical="center"/>
    </xf>
    <xf numFmtId="0" fontId="35" fillId="36" borderId="9" xfId="0" applyFont="1" applyFill="1" applyBorder="1" applyAlignment="1">
      <alignment horizontal="center" vertical="center"/>
    </xf>
    <xf numFmtId="0" fontId="40" fillId="37" borderId="4" xfId="0" applyFont="1" applyFill="1" applyBorder="1" applyAlignment="1">
      <alignment horizontal="left" vertical="center"/>
    </xf>
    <xf numFmtId="0" fontId="40" fillId="37" borderId="5" xfId="0" applyFont="1" applyFill="1" applyBorder="1" applyAlignment="1">
      <alignment horizontal="left" vertical="center"/>
    </xf>
    <xf numFmtId="0" fontId="40" fillId="37" borderId="6" xfId="0" applyFont="1" applyFill="1" applyBorder="1" applyAlignment="1">
      <alignment horizontal="left" vertical="center"/>
    </xf>
    <xf numFmtId="0" fontId="24" fillId="34" borderId="0" xfId="0" applyFont="1" applyFill="1" applyAlignment="1">
      <alignment vertical="center"/>
    </xf>
    <xf numFmtId="0" fontId="41" fillId="39" borderId="4" xfId="0" applyFont="1" applyFill="1" applyBorder="1" applyAlignment="1">
      <alignment horizontal="center"/>
    </xf>
    <xf numFmtId="0" fontId="41" fillId="39" borderId="5" xfId="0" applyFont="1" applyFill="1" applyBorder="1" applyAlignment="1">
      <alignment horizontal="center"/>
    </xf>
    <xf numFmtId="0" fontId="41" fillId="39" borderId="6" xfId="0" applyFont="1" applyFill="1" applyBorder="1" applyAlignment="1">
      <alignment horizontal="center"/>
    </xf>
    <xf numFmtId="0" fontId="41" fillId="38" borderId="4" xfId="0" applyFont="1" applyFill="1" applyBorder="1" applyAlignment="1">
      <alignment horizontal="center"/>
    </xf>
    <xf numFmtId="0" fontId="41" fillId="38" borderId="5" xfId="0" applyFont="1" applyFill="1" applyBorder="1" applyAlignment="1">
      <alignment horizontal="center"/>
    </xf>
    <xf numFmtId="0" fontId="41" fillId="38" borderId="6" xfId="0" applyFont="1" applyFill="1" applyBorder="1" applyAlignment="1">
      <alignment horizontal="center"/>
    </xf>
    <xf numFmtId="0" fontId="28" fillId="34" borderId="10" xfId="0" applyFont="1" applyFill="1" applyBorder="1" applyAlignment="1">
      <alignment horizontal="center"/>
    </xf>
    <xf numFmtId="0" fontId="28" fillId="34" borderId="11" xfId="0" applyFont="1" applyFill="1" applyBorder="1" applyAlignment="1">
      <alignment horizontal="center"/>
    </xf>
    <xf numFmtId="0" fontId="28" fillId="34" borderId="12" xfId="0" applyFont="1" applyFill="1" applyBorder="1" applyAlignment="1">
      <alignment horizontal="center"/>
    </xf>
    <xf numFmtId="0" fontId="28" fillId="34" borderId="13" xfId="0" applyFont="1" applyFill="1" applyBorder="1" applyAlignment="1">
      <alignment horizontal="center"/>
    </xf>
    <xf numFmtId="0" fontId="28" fillId="34" borderId="14" xfId="0" applyFont="1" applyFill="1" applyBorder="1" applyAlignment="1">
      <alignment horizontal="center"/>
    </xf>
    <xf numFmtId="0" fontId="28" fillId="34" borderId="15" xfId="0" applyFont="1" applyFill="1" applyBorder="1" applyAlignment="1">
      <alignment horizontal="center"/>
    </xf>
    <xf numFmtId="0" fontId="42" fillId="0" borderId="16" xfId="0" applyFont="1" applyBorder="1" applyAlignment="1">
      <alignment horizontal="left"/>
    </xf>
    <xf numFmtId="0" fontId="42" fillId="0" borderId="17" xfId="0" applyFont="1" applyBorder="1" applyAlignment="1">
      <alignment horizontal="left"/>
    </xf>
    <xf numFmtId="0" fontId="42" fillId="0" borderId="18" xfId="0" applyFont="1" applyBorder="1" applyAlignment="1">
      <alignment horizontal="left"/>
    </xf>
    <xf numFmtId="0" fontId="24" fillId="2" borderId="0" xfId="0" applyFont="1" applyFill="1" applyAlignment="1">
      <alignment horizontal="left"/>
    </xf>
    <xf numFmtId="0" fontId="43" fillId="40" borderId="28" xfId="0" applyFont="1" applyFill="1" applyBorder="1" applyAlignment="1">
      <alignment horizontal="center"/>
    </xf>
    <xf numFmtId="0" fontId="44" fillId="41" borderId="0" xfId="0" applyFont="1" applyFill="1" applyAlignment="1">
      <alignment horizontal="center"/>
    </xf>
    <xf numFmtId="0" fontId="43" fillId="42" borderId="29" xfId="0" applyFont="1" applyFill="1" applyBorder="1" applyAlignment="1">
      <alignment horizontal="center"/>
    </xf>
    <xf numFmtId="0" fontId="45" fillId="43" borderId="30" xfId="0" applyFont="1" applyFill="1" applyBorder="1" applyAlignment="1">
      <alignment horizontal="center" wrapText="1"/>
    </xf>
    <xf numFmtId="0" fontId="46" fillId="43" borderId="30" xfId="0" applyFont="1" applyFill="1" applyBorder="1"/>
    <xf numFmtId="0" fontId="47" fillId="43" borderId="30" xfId="0" applyFont="1" applyFill="1" applyBorder="1"/>
    <xf numFmtId="0" fontId="45" fillId="43" borderId="30" xfId="0" applyFont="1" applyFill="1" applyBorder="1" applyAlignment="1">
      <alignment horizontal="center"/>
    </xf>
    <xf numFmtId="0" fontId="36" fillId="43" borderId="30" xfId="0" applyFont="1" applyFill="1" applyBorder="1" applyAlignment="1">
      <alignment horizontal="center"/>
    </xf>
    <xf numFmtId="0" fontId="48" fillId="43" borderId="30" xfId="0" applyFont="1" applyFill="1" applyBorder="1"/>
    <xf numFmtId="0" fontId="30" fillId="43" borderId="30" xfId="0" applyFont="1" applyFill="1" applyBorder="1"/>
    <xf numFmtId="0" fontId="29" fillId="43" borderId="30" xfId="0" applyFont="1" applyFill="1" applyBorder="1" applyAlignment="1">
      <alignment horizontal="center"/>
    </xf>
    <xf numFmtId="0" fontId="31" fillId="43" borderId="30" xfId="0" applyFont="1" applyFill="1" applyBorder="1" applyAlignment="1">
      <alignment horizontal="center"/>
    </xf>
    <xf numFmtId="0" fontId="31" fillId="43" borderId="31" xfId="0" applyFont="1" applyFill="1" applyBorder="1" applyAlignment="1">
      <alignment horizontal="center"/>
    </xf>
    <xf numFmtId="0" fontId="31" fillId="43" borderId="30" xfId="0" applyFont="1" applyFill="1" applyBorder="1"/>
    <xf numFmtId="0" fontId="27" fillId="43" borderId="30" xfId="0" applyFont="1" applyFill="1" applyBorder="1"/>
    <xf numFmtId="0" fontId="26" fillId="43" borderId="30" xfId="0" applyFont="1" applyFill="1" applyBorder="1" applyAlignment="1">
      <alignment horizontal="center"/>
    </xf>
    <xf numFmtId="0" fontId="37" fillId="43" borderId="30" xfId="0" applyFont="1" applyFill="1" applyBorder="1" applyAlignment="1">
      <alignment horizontal="center"/>
    </xf>
    <xf numFmtId="0" fontId="37" fillId="43" borderId="31" xfId="0" applyFont="1" applyFill="1" applyBorder="1" applyAlignment="1">
      <alignment horizontal="center"/>
    </xf>
    <xf numFmtId="0" fontId="49" fillId="43" borderId="30" xfId="0" applyFont="1" applyFill="1" applyBorder="1"/>
    <xf numFmtId="0" fontId="32" fillId="43" borderId="30" xfId="0" applyFont="1" applyFill="1" applyBorder="1"/>
    <xf numFmtId="0" fontId="33" fillId="43" borderId="30" xfId="0" applyFont="1" applyFill="1" applyBorder="1" applyAlignment="1">
      <alignment horizontal="center"/>
    </xf>
    <xf numFmtId="0" fontId="46" fillId="43" borderId="30" xfId="0" applyFont="1" applyFill="1" applyBorder="1" applyAlignment="1">
      <alignment horizontal="center"/>
    </xf>
    <xf numFmtId="0" fontId="46" fillId="43" borderId="31" xfId="0" applyFont="1" applyFill="1" applyBorder="1" applyAlignment="1">
      <alignment horizontal="center"/>
    </xf>
    <xf numFmtId="0" fontId="0" fillId="43" borderId="30" xfId="0" applyFill="1" applyBorder="1"/>
    <xf numFmtId="0" fontId="45" fillId="43" borderId="31" xfId="0" applyFont="1" applyFill="1" applyBorder="1" applyAlignment="1">
      <alignment horizontal="center"/>
    </xf>
    <xf numFmtId="0" fontId="46" fillId="43" borderId="31" xfId="0" applyFont="1" applyFill="1" applyBorder="1"/>
    <xf numFmtId="0" fontId="47" fillId="43" borderId="31" xfId="0" applyFont="1" applyFill="1" applyBorder="1"/>
    <xf numFmtId="0" fontId="43" fillId="42" borderId="28" xfId="0" applyFont="1" applyFill="1" applyBorder="1" applyAlignment="1">
      <alignment horizontal="center"/>
    </xf>
    <xf numFmtId="0" fontId="46" fillId="43" borderId="32" xfId="0" applyFont="1" applyFill="1" applyBorder="1" applyAlignment="1">
      <alignment horizontal="center" wrapText="1"/>
    </xf>
    <xf numFmtId="0" fontId="46" fillId="43" borderId="32" xfId="0" applyFont="1" applyFill="1" applyBorder="1"/>
    <xf numFmtId="0" fontId="47" fillId="43" borderId="32" xfId="0" applyFont="1" applyFill="1" applyBorder="1"/>
    <xf numFmtId="0" fontId="45" fillId="43" borderId="32" xfId="0" applyFont="1" applyFill="1" applyBorder="1" applyAlignment="1">
      <alignment horizontal="center"/>
    </xf>
    <xf numFmtId="0" fontId="45" fillId="43" borderId="32" xfId="0" applyFont="1" applyFill="1" applyBorder="1" applyAlignment="1">
      <alignment horizontal="center" wrapText="1"/>
    </xf>
    <xf numFmtId="0" fontId="36" fillId="43" borderId="30" xfId="0" applyFont="1" applyFill="1" applyBorder="1"/>
    <xf numFmtId="0" fontId="50" fillId="43" borderId="30" xfId="0" applyFont="1" applyFill="1" applyBorder="1"/>
    <xf numFmtId="0" fontId="37" fillId="43" borderId="30" xfId="0" applyFont="1" applyFill="1" applyBorder="1"/>
    <xf numFmtId="0" fontId="46" fillId="43" borderId="31" xfId="0" applyFont="1" applyFill="1" applyBorder="1" applyAlignment="1">
      <alignment wrapText="1"/>
    </xf>
    <xf numFmtId="0" fontId="47" fillId="43" borderId="31" xfId="0" applyFont="1" applyFill="1" applyBorder="1" applyAlignment="1">
      <alignment wrapText="1"/>
    </xf>
    <xf numFmtId="0" fontId="45" fillId="43" borderId="31" xfId="0" applyFont="1" applyFill="1" applyBorder="1" applyAlignment="1">
      <alignment horizontal="center" wrapText="1"/>
    </xf>
    <xf numFmtId="0" fontId="46" fillId="43" borderId="30" xfId="0" applyFont="1" applyFill="1" applyBorder="1" applyAlignment="1">
      <alignment wrapText="1"/>
    </xf>
    <xf numFmtId="0" fontId="47" fillId="43" borderId="30" xfId="0" applyFont="1" applyFill="1" applyBorder="1" applyAlignment="1">
      <alignment wrapText="1"/>
    </xf>
    <xf numFmtId="0" fontId="46" fillId="43" borderId="0" xfId="0" applyFont="1" applyFill="1" applyAlignment="1">
      <alignment horizontal="center"/>
    </xf>
    <xf numFmtId="0" fontId="46" fillId="43" borderId="0" xfId="0" applyFont="1" applyFill="1"/>
    <xf numFmtId="0" fontId="47" fillId="43" borderId="0" xfId="0" applyFont="1" applyFill="1"/>
    <xf numFmtId="0" fontId="45" fillId="43" borderId="0" xfId="0" applyFont="1" applyFill="1" applyAlignment="1">
      <alignment horizontal="center"/>
    </xf>
    <xf numFmtId="0" fontId="47" fillId="43" borderId="0" xfId="0" applyFont="1" applyFill="1" applyAlignment="1">
      <alignment horizontal="left"/>
    </xf>
    <xf numFmtId="0" fontId="43" fillId="44" borderId="29" xfId="0" applyFont="1" applyFill="1" applyBorder="1" applyAlignment="1">
      <alignment horizontal="center"/>
    </xf>
    <xf numFmtId="0" fontId="47" fillId="43" borderId="30" xfId="0" applyFont="1" applyFill="1" applyBorder="1" applyAlignment="1">
      <alignment horizontal="center" wrapText="1"/>
    </xf>
    <xf numFmtId="0" fontId="45" fillId="43" borderId="30" xfId="0" applyFont="1" applyFill="1" applyBorder="1"/>
    <xf numFmtId="0" fontId="29" fillId="43" borderId="30" xfId="0" applyFont="1" applyFill="1" applyBorder="1"/>
    <xf numFmtId="0" fontId="26" fillId="43" borderId="30" xfId="0" applyFont="1" applyFill="1" applyBorder="1"/>
    <xf numFmtId="0" fontId="37" fillId="43" borderId="31" xfId="0" applyFont="1" applyFill="1" applyBorder="1"/>
    <xf numFmtId="0" fontId="33" fillId="43" borderId="31" xfId="0" applyFont="1" applyFill="1" applyBorder="1"/>
    <xf numFmtId="0" fontId="33" fillId="43" borderId="31" xfId="0" applyFont="1" applyFill="1" applyBorder="1" applyAlignment="1">
      <alignment horizontal="center"/>
    </xf>
    <xf numFmtId="0" fontId="45" fillId="43" borderId="31" xfId="0" applyFont="1" applyFill="1" applyBorder="1"/>
    <xf numFmtId="0" fontId="0" fillId="0" borderId="30" xfId="0" applyBorder="1"/>
    <xf numFmtId="0" fontId="47" fillId="0" borderId="30" xfId="0" applyFont="1" applyBorder="1"/>
    <xf numFmtId="0" fontId="43" fillId="44" borderId="28" xfId="0" applyFont="1" applyFill="1" applyBorder="1" applyAlignment="1">
      <alignment horizontal="center"/>
    </xf>
    <xf numFmtId="0" fontId="47" fillId="43" borderId="32" xfId="0" applyFont="1" applyFill="1" applyBorder="1" applyAlignment="1">
      <alignment horizontal="center" wrapText="1"/>
    </xf>
    <xf numFmtId="0" fontId="45" fillId="43" borderId="32" xfId="0" applyFont="1" applyFill="1" applyBorder="1"/>
    <xf numFmtId="0" fontId="50" fillId="0" borderId="30" xfId="0" applyFont="1" applyBorder="1"/>
    <xf numFmtId="0" fontId="27" fillId="0" borderId="30" xfId="0" applyFont="1" applyBorder="1"/>
    <xf numFmtId="0" fontId="33" fillId="43" borderId="30" xfId="0" applyFont="1" applyFill="1" applyBorder="1"/>
    <xf numFmtId="0" fontId="45" fillId="43" borderId="31" xfId="0" applyFont="1" applyFill="1" applyBorder="1" applyAlignment="1">
      <alignment wrapText="1"/>
    </xf>
    <xf numFmtId="0" fontId="45" fillId="43" borderId="30" xfId="0" applyFont="1" applyFill="1" applyBorder="1" applyAlignment="1">
      <alignment wrapText="1"/>
    </xf>
    <xf numFmtId="0" fontId="49" fillId="0" borderId="30" xfId="0" applyFont="1" applyBorder="1"/>
    <xf numFmtId="0" fontId="45" fillId="43" borderId="0" xfId="0" applyFont="1" applyFill="1"/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 2" xfId="13" xr:uid="{5243B713-A508-44BD-9686-C4E765BFD482}"/>
    <cellStyle name="60 % - zvýraznenie2 2" xfId="14" xr:uid="{B8478FE6-C090-4425-A77D-BB92ADD9993F}"/>
    <cellStyle name="60 % - zvýraznenie3 2" xfId="15" xr:uid="{BC9BE023-F120-49CD-AF75-0787C655FA38}"/>
    <cellStyle name="60 % - zvýraznenie4 2" xfId="16" xr:uid="{99D5C9D2-A1AF-476C-8560-C3E3C435230F}"/>
    <cellStyle name="60 % - zvýraznenie5 2" xfId="17" xr:uid="{1B7B0769-4F52-45FE-8B62-42B57C599240}"/>
    <cellStyle name="60 % - zvýraznenie6 2" xfId="18" xr:uid="{1E563650-9AC6-4E52-AB39-C109CB2C7EC6}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 2" xfId="25" xr:uid="{40906769-1535-473F-8859-967F811AB57A}"/>
    <cellStyle name="Neutrálna 2" xfId="26" xr:uid="{E69C4EF4-6659-4C8A-9B39-626C9BD94505}"/>
    <cellStyle name="Normálna" xfId="0" builtinId="0"/>
    <cellStyle name="Normálna 2" xfId="27" xr:uid="{394E7D3A-42F2-4E88-B0E3-988F0A70BC83}"/>
    <cellStyle name="Poznámka 2" xfId="28" xr:uid="{0E0C8619-9C2B-47B2-AE04-3AA86D6ADE8D}"/>
    <cellStyle name="Prepojená bunka" xfId="29" builtinId="24" customBuiltin="1"/>
    <cellStyle name="Spolu" xfId="30" builtinId="25" customBuiltin="1"/>
    <cellStyle name="Text upozornenia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C66DD-CFE3-4A66-9CB8-88881C0DC92A}">
  <dimension ref="A1:K77"/>
  <sheetViews>
    <sheetView tabSelected="1" topLeftCell="A2" workbookViewId="0">
      <selection activeCell="A2" sqref="A2:K2"/>
    </sheetView>
  </sheetViews>
  <sheetFormatPr defaultRowHeight="15" x14ac:dyDescent="0.25"/>
  <cols>
    <col min="1" max="1" width="4.85546875" style="82" customWidth="1"/>
    <col min="2" max="2" width="5" style="131" customWidth="1"/>
    <col min="3" max="3" width="14.42578125" style="79" customWidth="1"/>
    <col min="4" max="4" width="7.85546875" style="83" customWidth="1"/>
    <col min="5" max="5" width="4.140625" style="78" customWidth="1"/>
    <col min="6" max="6" width="4" style="78" customWidth="1"/>
    <col min="7" max="7" width="5.28515625" style="80" customWidth="1"/>
    <col min="8" max="8" width="20" style="83" customWidth="1"/>
    <col min="9" max="9" width="4.42578125" style="78" customWidth="1"/>
    <col min="10" max="10" width="4.28515625" style="78" customWidth="1"/>
    <col min="11" max="11" width="10.85546875" style="82" customWidth="1"/>
    <col min="12" max="16384" width="9.140625" style="84"/>
  </cols>
  <sheetData>
    <row r="1" spans="1:11" ht="10.15" hidden="1" customHeight="1" thickBot="1" x14ac:dyDescent="0.3">
      <c r="F1" s="78" t="s">
        <v>27</v>
      </c>
      <c r="G1" s="80">
        <v>2026</v>
      </c>
    </row>
    <row r="2" spans="1:11" s="109" customFormat="1" ht="30" customHeight="1" thickBot="1" x14ac:dyDescent="0.25">
      <c r="A2" s="140" t="s">
        <v>138</v>
      </c>
      <c r="B2" s="141"/>
      <c r="C2" s="141"/>
      <c r="D2" s="141"/>
      <c r="E2" s="141"/>
      <c r="F2" s="141"/>
      <c r="G2" s="141"/>
      <c r="H2" s="141"/>
      <c r="I2" s="141"/>
      <c r="J2" s="141"/>
      <c r="K2" s="142"/>
    </row>
    <row r="3" spans="1:11" s="110" customFormat="1" ht="20.100000000000001" customHeight="1" thickBot="1" x14ac:dyDescent="0.25">
      <c r="A3" s="143" t="s">
        <v>257</v>
      </c>
      <c r="B3" s="144"/>
      <c r="C3" s="144"/>
      <c r="D3" s="145"/>
      <c r="E3" s="145"/>
      <c r="F3" s="145"/>
      <c r="G3" s="145"/>
      <c r="H3" s="145"/>
      <c r="I3" s="145"/>
      <c r="J3" s="145"/>
      <c r="K3" s="146"/>
    </row>
    <row r="4" spans="1:11" s="90" customFormat="1" ht="18.75" thickBot="1" x14ac:dyDescent="0.25">
      <c r="A4" s="147" t="s">
        <v>69</v>
      </c>
      <c r="B4" s="148"/>
      <c r="C4" s="149"/>
      <c r="D4" s="111"/>
      <c r="E4" s="112"/>
      <c r="F4" s="112"/>
      <c r="G4" s="112" t="s">
        <v>54</v>
      </c>
      <c r="H4" s="111"/>
      <c r="I4" s="113"/>
      <c r="J4" s="113"/>
      <c r="K4" s="114"/>
    </row>
    <row r="5" spans="1:11" s="134" customFormat="1" ht="33.75" x14ac:dyDescent="0.2">
      <c r="A5" s="100" t="s">
        <v>26</v>
      </c>
      <c r="B5" s="91" t="s">
        <v>137</v>
      </c>
      <c r="C5" s="91" t="s">
        <v>13</v>
      </c>
      <c r="D5" s="135" t="s">
        <v>0</v>
      </c>
      <c r="E5" s="136" t="s">
        <v>143</v>
      </c>
      <c r="F5" s="136" t="s">
        <v>5</v>
      </c>
      <c r="G5" s="137" t="s">
        <v>9</v>
      </c>
      <c r="H5" s="135" t="s">
        <v>1</v>
      </c>
      <c r="I5" s="136" t="s">
        <v>144</v>
      </c>
      <c r="J5" s="100" t="s">
        <v>145</v>
      </c>
      <c r="K5" s="136" t="s">
        <v>2</v>
      </c>
    </row>
    <row r="6" spans="1:11" s="101" customFormat="1" ht="16.899999999999999" customHeight="1" x14ac:dyDescent="0.2">
      <c r="A6" s="95">
        <v>1</v>
      </c>
      <c r="B6" s="71">
        <v>201</v>
      </c>
      <c r="C6" s="96" t="s">
        <v>354</v>
      </c>
      <c r="D6" s="102" t="s">
        <v>15</v>
      </c>
      <c r="E6" s="72" t="s">
        <v>12</v>
      </c>
      <c r="F6" s="72" t="s">
        <v>164</v>
      </c>
      <c r="G6" s="72" t="s">
        <v>155</v>
      </c>
      <c r="H6" s="102" t="s">
        <v>355</v>
      </c>
      <c r="I6" s="72" t="str">
        <f t="shared" ref="I6:I37" si="0">IF(F6="m",IF($G$1-$G6&lt;=19,"JM",IF($G$1-$G6&lt;=39,"A",IF($G$1-$G6&lt;=49,"B",IF($G$1-$G6&lt;=59,"C",IF($G$1-$G6&lt;=69,"D","E"))))),IF($G$1-$G6&lt;=19,"JŽ",IF($G$1-$G6&lt;=39,"F",IF($G$1-$G6&lt;=49,"G",IF($G$1-$G6&lt;=59,"H","I")))))</f>
        <v>B</v>
      </c>
      <c r="J6" s="72">
        <f>COUNTIF(I$6:I6,I6)</f>
        <v>1</v>
      </c>
      <c r="K6" s="103">
        <v>4.8576388888888891E-2</v>
      </c>
    </row>
    <row r="7" spans="1:11" s="105" customFormat="1" ht="16.899999999999999" customHeight="1" x14ac:dyDescent="0.2">
      <c r="A7" s="75">
        <v>2</v>
      </c>
      <c r="B7" s="36">
        <v>241</v>
      </c>
      <c r="C7" s="97" t="s">
        <v>323</v>
      </c>
      <c r="D7" s="74" t="s">
        <v>152</v>
      </c>
      <c r="E7" s="37" t="s">
        <v>12</v>
      </c>
      <c r="F7" s="37" t="s">
        <v>164</v>
      </c>
      <c r="G7" s="37" t="s">
        <v>224</v>
      </c>
      <c r="H7" s="74" t="s">
        <v>165</v>
      </c>
      <c r="I7" s="37" t="str">
        <f t="shared" si="0"/>
        <v>B</v>
      </c>
      <c r="J7" s="37">
        <f>COUNTIF(I$6:I7,I7)</f>
        <v>2</v>
      </c>
      <c r="K7" s="104">
        <v>5.0370370370370371E-2</v>
      </c>
    </row>
    <row r="8" spans="1:11" s="108" customFormat="1" ht="16.899999999999999" customHeight="1" x14ac:dyDescent="0.2">
      <c r="A8" s="98">
        <v>3</v>
      </c>
      <c r="B8" s="77">
        <v>218</v>
      </c>
      <c r="C8" s="99" t="s">
        <v>379</v>
      </c>
      <c r="D8" s="106" t="s">
        <v>251</v>
      </c>
      <c r="E8" s="76" t="s">
        <v>12</v>
      </c>
      <c r="F8" s="76" t="s">
        <v>164</v>
      </c>
      <c r="G8" s="76">
        <v>1986</v>
      </c>
      <c r="H8" s="106" t="s">
        <v>380</v>
      </c>
      <c r="I8" s="76" t="str">
        <f t="shared" si="0"/>
        <v>B</v>
      </c>
      <c r="J8" s="76">
        <f>COUNTIF(I$6:I8,I8)</f>
        <v>3</v>
      </c>
      <c r="K8" s="107">
        <v>5.1736111111111108E-2</v>
      </c>
    </row>
    <row r="9" spans="1:11" ht="16.899999999999999" customHeight="1" x14ac:dyDescent="0.2">
      <c r="A9" s="59">
        <v>4</v>
      </c>
      <c r="B9" s="19">
        <v>228</v>
      </c>
      <c r="C9" s="92" t="s">
        <v>201</v>
      </c>
      <c r="D9" s="62" t="s">
        <v>202</v>
      </c>
      <c r="E9" s="63" t="s">
        <v>12</v>
      </c>
      <c r="F9" s="63" t="s">
        <v>164</v>
      </c>
      <c r="G9" s="63" t="s">
        <v>154</v>
      </c>
      <c r="H9" s="62" t="s">
        <v>43</v>
      </c>
      <c r="I9" s="35" t="str">
        <f t="shared" si="0"/>
        <v>B</v>
      </c>
      <c r="J9" s="35">
        <f>COUNTIF(I$6:I9,I9)</f>
        <v>4</v>
      </c>
      <c r="K9" s="86">
        <v>5.2164351851851851E-2</v>
      </c>
    </row>
    <row r="10" spans="1:11" ht="16.899999999999999" customHeight="1" x14ac:dyDescent="0.2">
      <c r="A10" s="59">
        <v>5</v>
      </c>
      <c r="B10" s="19">
        <v>262</v>
      </c>
      <c r="C10" s="85" t="s">
        <v>252</v>
      </c>
      <c r="D10" s="81" t="s">
        <v>77</v>
      </c>
      <c r="E10" s="35" t="s">
        <v>12</v>
      </c>
      <c r="F10" s="35" t="s">
        <v>164</v>
      </c>
      <c r="G10" s="35">
        <v>1983</v>
      </c>
      <c r="H10" s="81" t="s">
        <v>388</v>
      </c>
      <c r="I10" s="35" t="str">
        <f t="shared" si="0"/>
        <v>B</v>
      </c>
      <c r="J10" s="35">
        <f>COUNTIF(I$6:I10,I10)</f>
        <v>5</v>
      </c>
      <c r="K10" s="86">
        <v>5.3981481481481484E-2</v>
      </c>
    </row>
    <row r="11" spans="1:11" ht="16.899999999999999" customHeight="1" x14ac:dyDescent="0.2">
      <c r="A11" s="59">
        <v>6</v>
      </c>
      <c r="B11" s="19">
        <v>267</v>
      </c>
      <c r="C11" s="92" t="s">
        <v>328</v>
      </c>
      <c r="D11" s="62" t="s">
        <v>129</v>
      </c>
      <c r="E11" s="63" t="s">
        <v>12</v>
      </c>
      <c r="F11" s="63" t="s">
        <v>164</v>
      </c>
      <c r="G11" s="63" t="s">
        <v>155</v>
      </c>
      <c r="H11" s="62" t="s">
        <v>30</v>
      </c>
      <c r="I11" s="35" t="str">
        <f t="shared" si="0"/>
        <v>B</v>
      </c>
      <c r="J11" s="35">
        <f>COUNTIF(I$6:I11,I11)</f>
        <v>6</v>
      </c>
      <c r="K11" s="86">
        <v>5.440972222222222E-2</v>
      </c>
    </row>
    <row r="12" spans="1:11" s="101" customFormat="1" ht="16.899999999999999" customHeight="1" x14ac:dyDescent="0.2">
      <c r="A12" s="95">
        <v>7</v>
      </c>
      <c r="B12" s="71">
        <v>230</v>
      </c>
      <c r="C12" s="96" t="s">
        <v>259</v>
      </c>
      <c r="D12" s="102" t="s">
        <v>260</v>
      </c>
      <c r="E12" s="72" t="s">
        <v>12</v>
      </c>
      <c r="F12" s="72" t="s">
        <v>163</v>
      </c>
      <c r="G12" s="72" t="s">
        <v>161</v>
      </c>
      <c r="H12" s="102" t="s">
        <v>166</v>
      </c>
      <c r="I12" s="72" t="str">
        <f t="shared" si="0"/>
        <v>F</v>
      </c>
      <c r="J12" s="72">
        <f>COUNTIF(I$6:I12,I12)</f>
        <v>1</v>
      </c>
      <c r="K12" s="103">
        <v>5.496527777777778E-2</v>
      </c>
    </row>
    <row r="13" spans="1:11" s="101" customFormat="1" ht="16.899999999999999" customHeight="1" x14ac:dyDescent="0.2">
      <c r="A13" s="95">
        <v>8</v>
      </c>
      <c r="B13" s="71">
        <v>235</v>
      </c>
      <c r="C13" s="96" t="s">
        <v>310</v>
      </c>
      <c r="D13" s="102" t="s">
        <v>21</v>
      </c>
      <c r="E13" s="72" t="s">
        <v>12</v>
      </c>
      <c r="F13" s="72" t="s">
        <v>164</v>
      </c>
      <c r="G13" s="72" t="s">
        <v>271</v>
      </c>
      <c r="H13" s="102" t="s">
        <v>280</v>
      </c>
      <c r="I13" s="72" t="str">
        <f t="shared" si="0"/>
        <v>A</v>
      </c>
      <c r="J13" s="72">
        <f>COUNTIF(I$6:I13,I13)</f>
        <v>1</v>
      </c>
      <c r="K13" s="103">
        <v>5.8217592592592592E-2</v>
      </c>
    </row>
    <row r="14" spans="1:11" s="101" customFormat="1" ht="16.899999999999999" customHeight="1" x14ac:dyDescent="0.2">
      <c r="A14" s="95">
        <v>9</v>
      </c>
      <c r="B14" s="71">
        <v>219</v>
      </c>
      <c r="C14" s="96" t="s">
        <v>62</v>
      </c>
      <c r="D14" s="102" t="s">
        <v>14</v>
      </c>
      <c r="E14" s="72" t="s">
        <v>12</v>
      </c>
      <c r="F14" s="72" t="s">
        <v>164</v>
      </c>
      <c r="G14" s="72" t="s">
        <v>287</v>
      </c>
      <c r="H14" s="102" t="s">
        <v>20</v>
      </c>
      <c r="I14" s="72" t="str">
        <f t="shared" si="0"/>
        <v>C</v>
      </c>
      <c r="J14" s="72">
        <f>COUNTIF(I$6:I14,I14)</f>
        <v>1</v>
      </c>
      <c r="K14" s="103">
        <v>6.0428240740740741E-2</v>
      </c>
    </row>
    <row r="15" spans="1:11" s="105" customFormat="1" ht="16.899999999999999" customHeight="1" x14ac:dyDescent="0.2">
      <c r="A15" s="75">
        <v>10</v>
      </c>
      <c r="B15" s="36">
        <v>257</v>
      </c>
      <c r="C15" s="97" t="s">
        <v>298</v>
      </c>
      <c r="D15" s="74" t="s">
        <v>229</v>
      </c>
      <c r="E15" s="37" t="s">
        <v>12</v>
      </c>
      <c r="F15" s="37" t="s">
        <v>164</v>
      </c>
      <c r="G15" s="37" t="s">
        <v>160</v>
      </c>
      <c r="H15" s="74" t="s">
        <v>7</v>
      </c>
      <c r="I15" s="37" t="str">
        <f t="shared" si="0"/>
        <v>C</v>
      </c>
      <c r="J15" s="37">
        <f>COUNTIF(I$6:I15,I15)</f>
        <v>2</v>
      </c>
      <c r="K15" s="104">
        <v>6.1064814814814815E-2</v>
      </c>
    </row>
    <row r="16" spans="1:11" s="108" customFormat="1" ht="16.899999999999999" customHeight="1" x14ac:dyDescent="0.2">
      <c r="A16" s="98">
        <v>11</v>
      </c>
      <c r="B16" s="77">
        <v>212</v>
      </c>
      <c r="C16" s="99" t="s">
        <v>122</v>
      </c>
      <c r="D16" s="106" t="s">
        <v>107</v>
      </c>
      <c r="E16" s="76" t="s">
        <v>12</v>
      </c>
      <c r="F16" s="76" t="s">
        <v>164</v>
      </c>
      <c r="G16" s="76">
        <v>1972</v>
      </c>
      <c r="H16" s="106" t="s">
        <v>10</v>
      </c>
      <c r="I16" s="76" t="str">
        <f t="shared" si="0"/>
        <v>C</v>
      </c>
      <c r="J16" s="76">
        <f>COUNTIF(I$6:I16,I16)</f>
        <v>3</v>
      </c>
      <c r="K16" s="107">
        <v>6.1087962962962962E-2</v>
      </c>
    </row>
    <row r="17" spans="1:11" s="101" customFormat="1" ht="16.899999999999999" customHeight="1" x14ac:dyDescent="0.2">
      <c r="A17" s="95">
        <v>12</v>
      </c>
      <c r="B17" s="71">
        <v>234</v>
      </c>
      <c r="C17" s="96" t="s">
        <v>279</v>
      </c>
      <c r="D17" s="102" t="s">
        <v>272</v>
      </c>
      <c r="E17" s="72" t="s">
        <v>12</v>
      </c>
      <c r="F17" s="72" t="s">
        <v>163</v>
      </c>
      <c r="G17" s="72" t="s">
        <v>180</v>
      </c>
      <c r="H17" s="102" t="s">
        <v>280</v>
      </c>
      <c r="I17" s="72" t="str">
        <f t="shared" si="0"/>
        <v>G</v>
      </c>
      <c r="J17" s="72">
        <f>COUNTIF(I$6:I17,I17)</f>
        <v>1</v>
      </c>
      <c r="K17" s="103">
        <v>6.1273148148148146E-2</v>
      </c>
    </row>
    <row r="18" spans="1:11" s="105" customFormat="1" ht="16.899999999999999" customHeight="1" x14ac:dyDescent="0.2">
      <c r="A18" s="75">
        <v>13</v>
      </c>
      <c r="B18" s="36">
        <v>254</v>
      </c>
      <c r="C18" s="97" t="s">
        <v>319</v>
      </c>
      <c r="D18" s="74" t="s">
        <v>152</v>
      </c>
      <c r="E18" s="37" t="s">
        <v>12</v>
      </c>
      <c r="F18" s="37" t="s">
        <v>164</v>
      </c>
      <c r="G18" s="37" t="s">
        <v>221</v>
      </c>
      <c r="H18" s="74" t="s">
        <v>290</v>
      </c>
      <c r="I18" s="37" t="str">
        <f t="shared" si="0"/>
        <v>A</v>
      </c>
      <c r="J18" s="37">
        <f>COUNTIF(I$6:I18,I18)</f>
        <v>2</v>
      </c>
      <c r="K18" s="104">
        <v>6.1666666666666668E-2</v>
      </c>
    </row>
    <row r="19" spans="1:11" ht="16.899999999999999" customHeight="1" x14ac:dyDescent="0.2">
      <c r="A19" s="59">
        <v>14</v>
      </c>
      <c r="B19" s="19">
        <v>238</v>
      </c>
      <c r="C19" s="92" t="s">
        <v>264</v>
      </c>
      <c r="D19" s="62" t="s">
        <v>24</v>
      </c>
      <c r="E19" s="63" t="s">
        <v>12</v>
      </c>
      <c r="F19" s="63" t="s">
        <v>164</v>
      </c>
      <c r="G19" s="63" t="s">
        <v>154</v>
      </c>
      <c r="H19" s="62" t="s">
        <v>265</v>
      </c>
      <c r="I19" s="35" t="str">
        <f t="shared" si="0"/>
        <v>B</v>
      </c>
      <c r="J19" s="35">
        <f>COUNTIF(I$6:I19,I19)</f>
        <v>7</v>
      </c>
      <c r="K19" s="86">
        <v>6.177083333333333E-2</v>
      </c>
    </row>
    <row r="20" spans="1:11" ht="16.899999999999999" customHeight="1" x14ac:dyDescent="0.2">
      <c r="A20" s="59">
        <v>15</v>
      </c>
      <c r="B20" s="19">
        <v>204</v>
      </c>
      <c r="C20" s="92" t="s">
        <v>57</v>
      </c>
      <c r="D20" s="62" t="s">
        <v>22</v>
      </c>
      <c r="E20" s="63" t="s">
        <v>12</v>
      </c>
      <c r="F20" s="63" t="s">
        <v>164</v>
      </c>
      <c r="G20" s="63" t="s">
        <v>178</v>
      </c>
      <c r="H20" s="62" t="s">
        <v>327</v>
      </c>
      <c r="I20" s="35" t="str">
        <f t="shared" si="0"/>
        <v>C</v>
      </c>
      <c r="J20" s="35">
        <f>COUNTIF(I$6:I20,I20)</f>
        <v>4</v>
      </c>
      <c r="K20" s="86">
        <v>6.2268518518518522E-2</v>
      </c>
    </row>
    <row r="21" spans="1:11" s="108" customFormat="1" ht="16.899999999999999" customHeight="1" x14ac:dyDescent="0.2">
      <c r="A21" s="98">
        <v>16</v>
      </c>
      <c r="B21" s="77">
        <v>255</v>
      </c>
      <c r="C21" s="99" t="s">
        <v>60</v>
      </c>
      <c r="D21" s="106" t="s">
        <v>85</v>
      </c>
      <c r="E21" s="76" t="s">
        <v>12</v>
      </c>
      <c r="F21" s="76" t="s">
        <v>164</v>
      </c>
      <c r="G21" s="76" t="s">
        <v>271</v>
      </c>
      <c r="H21" s="106" t="s">
        <v>10</v>
      </c>
      <c r="I21" s="76" t="str">
        <f t="shared" si="0"/>
        <v>A</v>
      </c>
      <c r="J21" s="76">
        <f>COUNTIF(I$6:I21,I21)</f>
        <v>3</v>
      </c>
      <c r="K21" s="107">
        <v>6.2395833333333331E-2</v>
      </c>
    </row>
    <row r="22" spans="1:11" ht="16.899999999999999" customHeight="1" x14ac:dyDescent="0.2">
      <c r="A22" s="59">
        <v>17</v>
      </c>
      <c r="B22" s="19">
        <v>213</v>
      </c>
      <c r="C22" s="92" t="s">
        <v>193</v>
      </c>
      <c r="D22" s="62" t="s">
        <v>129</v>
      </c>
      <c r="E22" s="63" t="s">
        <v>12</v>
      </c>
      <c r="F22" s="63" t="s">
        <v>164</v>
      </c>
      <c r="G22" s="63" t="s">
        <v>157</v>
      </c>
      <c r="H22" s="62" t="s">
        <v>116</v>
      </c>
      <c r="I22" s="35" t="str">
        <f t="shared" si="0"/>
        <v>A</v>
      </c>
      <c r="J22" s="35">
        <f>COUNTIF(I$6:I22,I22)</f>
        <v>4</v>
      </c>
      <c r="K22" s="86">
        <v>6.2800925925925927E-2</v>
      </c>
    </row>
    <row r="23" spans="1:11" ht="16.899999999999999" customHeight="1" x14ac:dyDescent="0.2">
      <c r="A23" s="59">
        <v>18</v>
      </c>
      <c r="B23" s="19">
        <v>260</v>
      </c>
      <c r="C23" s="85" t="s">
        <v>384</v>
      </c>
      <c r="D23" s="81" t="s">
        <v>24</v>
      </c>
      <c r="E23" s="35" t="s">
        <v>12</v>
      </c>
      <c r="F23" s="35" t="s">
        <v>164</v>
      </c>
      <c r="G23" s="35">
        <v>1980</v>
      </c>
      <c r="H23" s="81" t="s">
        <v>385</v>
      </c>
      <c r="I23" s="35" t="str">
        <f t="shared" si="0"/>
        <v>B</v>
      </c>
      <c r="J23" s="35">
        <f>COUNTIF(I$6:I23,I23)</f>
        <v>8</v>
      </c>
      <c r="K23" s="86">
        <v>6.3472222222222222E-2</v>
      </c>
    </row>
    <row r="24" spans="1:11" s="105" customFormat="1" ht="16.899999999999999" customHeight="1" x14ac:dyDescent="0.2">
      <c r="A24" s="75">
        <v>19</v>
      </c>
      <c r="B24" s="36">
        <v>227</v>
      </c>
      <c r="C24" s="97" t="s">
        <v>203</v>
      </c>
      <c r="D24" s="74" t="s">
        <v>100</v>
      </c>
      <c r="E24" s="37" t="s">
        <v>12</v>
      </c>
      <c r="F24" s="37" t="s">
        <v>163</v>
      </c>
      <c r="G24" s="37" t="s">
        <v>182</v>
      </c>
      <c r="H24" s="74" t="s">
        <v>43</v>
      </c>
      <c r="I24" s="37" t="str">
        <f t="shared" si="0"/>
        <v>G</v>
      </c>
      <c r="J24" s="37">
        <f>COUNTIF(I$6:I24,I24)</f>
        <v>2</v>
      </c>
      <c r="K24" s="104">
        <v>6.4907407407407414E-2</v>
      </c>
    </row>
    <row r="25" spans="1:11" ht="16.899999999999999" customHeight="1" x14ac:dyDescent="0.2">
      <c r="A25" s="59">
        <v>20</v>
      </c>
      <c r="B25" s="19">
        <v>261</v>
      </c>
      <c r="C25" s="85" t="s">
        <v>386</v>
      </c>
      <c r="D25" s="81" t="s">
        <v>17</v>
      </c>
      <c r="E25" s="35" t="s">
        <v>12</v>
      </c>
      <c r="F25" s="35" t="s">
        <v>164</v>
      </c>
      <c r="G25" s="35">
        <v>1977</v>
      </c>
      <c r="H25" s="81" t="s">
        <v>387</v>
      </c>
      <c r="I25" s="35" t="str">
        <f t="shared" si="0"/>
        <v>B</v>
      </c>
      <c r="J25" s="35">
        <f>COUNTIF(I$6:I25,I25)</f>
        <v>9</v>
      </c>
      <c r="K25" s="86">
        <v>6.5439814814814812E-2</v>
      </c>
    </row>
    <row r="26" spans="1:11" s="108" customFormat="1" ht="16.899999999999999" customHeight="1" x14ac:dyDescent="0.2">
      <c r="A26" s="98">
        <v>21</v>
      </c>
      <c r="B26" s="77">
        <v>242</v>
      </c>
      <c r="C26" s="99" t="s">
        <v>99</v>
      </c>
      <c r="D26" s="106" t="s">
        <v>100</v>
      </c>
      <c r="E26" s="76" t="s">
        <v>12</v>
      </c>
      <c r="F26" s="76" t="s">
        <v>163</v>
      </c>
      <c r="G26" s="76" t="s">
        <v>159</v>
      </c>
      <c r="H26" s="106" t="s">
        <v>10</v>
      </c>
      <c r="I26" s="76" t="str">
        <f t="shared" si="0"/>
        <v>G</v>
      </c>
      <c r="J26" s="76">
        <f>COUNTIF(I$6:I26,I26)</f>
        <v>3</v>
      </c>
      <c r="K26" s="107">
        <v>6.6944444444444445E-2</v>
      </c>
    </row>
    <row r="27" spans="1:11" s="105" customFormat="1" ht="16.899999999999999" customHeight="1" x14ac:dyDescent="0.2">
      <c r="A27" s="75">
        <v>22</v>
      </c>
      <c r="B27" s="36">
        <v>269</v>
      </c>
      <c r="C27" s="97" t="s">
        <v>324</v>
      </c>
      <c r="D27" s="74" t="s">
        <v>325</v>
      </c>
      <c r="E27" s="37" t="s">
        <v>12</v>
      </c>
      <c r="F27" s="37" t="s">
        <v>163</v>
      </c>
      <c r="G27" s="37" t="s">
        <v>156</v>
      </c>
      <c r="H27" s="74" t="s">
        <v>326</v>
      </c>
      <c r="I27" s="37" t="str">
        <f t="shared" si="0"/>
        <v>F</v>
      </c>
      <c r="J27" s="37">
        <f>COUNTIF(I$6:I27,I27)</f>
        <v>2</v>
      </c>
      <c r="K27" s="104">
        <v>6.7233796296296292E-2</v>
      </c>
    </row>
    <row r="28" spans="1:11" ht="16.899999999999999" customHeight="1" x14ac:dyDescent="0.2">
      <c r="A28" s="59">
        <v>23</v>
      </c>
      <c r="B28" s="19">
        <v>205</v>
      </c>
      <c r="C28" s="85" t="s">
        <v>374</v>
      </c>
      <c r="D28" s="81" t="s">
        <v>325</v>
      </c>
      <c r="E28" s="35" t="s">
        <v>12</v>
      </c>
      <c r="F28" s="35" t="s">
        <v>163</v>
      </c>
      <c r="G28" s="35">
        <v>1981</v>
      </c>
      <c r="H28" s="81" t="s">
        <v>375</v>
      </c>
      <c r="I28" s="35" t="str">
        <f t="shared" si="0"/>
        <v>G</v>
      </c>
      <c r="J28" s="35">
        <f>COUNTIF(I$6:I28,I28)</f>
        <v>4</v>
      </c>
      <c r="K28" s="86">
        <v>6.7511574074074071E-2</v>
      </c>
    </row>
    <row r="29" spans="1:11" ht="16.899999999999999" customHeight="1" x14ac:dyDescent="0.2">
      <c r="A29" s="59">
        <v>24</v>
      </c>
      <c r="B29" s="19">
        <v>206</v>
      </c>
      <c r="C29" s="85" t="s">
        <v>376</v>
      </c>
      <c r="D29" s="81" t="s">
        <v>17</v>
      </c>
      <c r="E29" s="35" t="s">
        <v>12</v>
      </c>
      <c r="F29" s="35" t="s">
        <v>164</v>
      </c>
      <c r="G29" s="35">
        <v>1982</v>
      </c>
      <c r="H29" s="81" t="s">
        <v>375</v>
      </c>
      <c r="I29" s="35" t="str">
        <f t="shared" si="0"/>
        <v>B</v>
      </c>
      <c r="J29" s="35">
        <f>COUNTIF(I$6:I29,I29)</f>
        <v>10</v>
      </c>
      <c r="K29" s="86">
        <v>6.7511574074074071E-2</v>
      </c>
    </row>
    <row r="30" spans="1:11" s="101" customFormat="1" ht="16.899999999999999" customHeight="1" x14ac:dyDescent="0.2">
      <c r="A30" s="95">
        <v>25</v>
      </c>
      <c r="B30" s="71">
        <v>231</v>
      </c>
      <c r="C30" s="96" t="s">
        <v>65</v>
      </c>
      <c r="D30" s="102" t="s">
        <v>48</v>
      </c>
      <c r="E30" s="72" t="s">
        <v>12</v>
      </c>
      <c r="F30" s="72" t="s">
        <v>163</v>
      </c>
      <c r="G30" s="72" t="s">
        <v>162</v>
      </c>
      <c r="H30" s="102" t="s">
        <v>43</v>
      </c>
      <c r="I30" s="72" t="str">
        <f t="shared" si="0"/>
        <v>H</v>
      </c>
      <c r="J30" s="72">
        <f>COUNTIF(I$6:I30,I30)</f>
        <v>1</v>
      </c>
      <c r="K30" s="103">
        <v>6.822916666666666E-2</v>
      </c>
    </row>
    <row r="31" spans="1:11" ht="16.899999999999999" customHeight="1" x14ac:dyDescent="0.2">
      <c r="A31" s="59">
        <v>26</v>
      </c>
      <c r="B31" s="19">
        <v>252</v>
      </c>
      <c r="C31" s="92" t="s">
        <v>230</v>
      </c>
      <c r="D31" s="62" t="s">
        <v>18</v>
      </c>
      <c r="E31" s="63" t="s">
        <v>12</v>
      </c>
      <c r="F31" s="63" t="s">
        <v>164</v>
      </c>
      <c r="G31" s="63" t="s">
        <v>154</v>
      </c>
      <c r="H31" s="62" t="s">
        <v>10</v>
      </c>
      <c r="I31" s="35" t="str">
        <f t="shared" si="0"/>
        <v>B</v>
      </c>
      <c r="J31" s="35">
        <f>COUNTIF(I$6:I31,I31)</f>
        <v>11</v>
      </c>
      <c r="K31" s="86">
        <v>6.8287037037037035E-2</v>
      </c>
    </row>
    <row r="32" spans="1:11" s="108" customFormat="1" ht="16.899999999999999" customHeight="1" x14ac:dyDescent="0.2">
      <c r="A32" s="98">
        <v>27</v>
      </c>
      <c r="B32" s="77">
        <v>246</v>
      </c>
      <c r="C32" s="99" t="s">
        <v>236</v>
      </c>
      <c r="D32" s="106" t="s">
        <v>237</v>
      </c>
      <c r="E32" s="76" t="s">
        <v>12</v>
      </c>
      <c r="F32" s="76" t="s">
        <v>163</v>
      </c>
      <c r="G32" s="76" t="s">
        <v>189</v>
      </c>
      <c r="H32" s="106" t="s">
        <v>195</v>
      </c>
      <c r="I32" s="76" t="str">
        <f t="shared" si="0"/>
        <v>F</v>
      </c>
      <c r="J32" s="76">
        <f>COUNTIF(I$6:I32,I32)</f>
        <v>3</v>
      </c>
      <c r="K32" s="107">
        <v>6.8379629629629624E-2</v>
      </c>
    </row>
    <row r="33" spans="1:11" s="101" customFormat="1" ht="16.899999999999999" customHeight="1" x14ac:dyDescent="0.2">
      <c r="A33" s="95">
        <v>28</v>
      </c>
      <c r="B33" s="71">
        <v>224</v>
      </c>
      <c r="C33" s="96" t="s">
        <v>308</v>
      </c>
      <c r="D33" s="102" t="s">
        <v>39</v>
      </c>
      <c r="E33" s="72" t="s">
        <v>12</v>
      </c>
      <c r="F33" s="72" t="s">
        <v>164</v>
      </c>
      <c r="G33" s="72" t="s">
        <v>231</v>
      </c>
      <c r="H33" s="102" t="s">
        <v>361</v>
      </c>
      <c r="I33" s="72" t="str">
        <f t="shared" si="0"/>
        <v>D</v>
      </c>
      <c r="J33" s="72">
        <f>COUNTIF(I$6:I33,I33)</f>
        <v>1</v>
      </c>
      <c r="K33" s="103">
        <v>6.8414351851851851E-2</v>
      </c>
    </row>
    <row r="34" spans="1:11" ht="16.899999999999999" customHeight="1" x14ac:dyDescent="0.2">
      <c r="A34" s="59">
        <v>29</v>
      </c>
      <c r="B34" s="19">
        <v>226</v>
      </c>
      <c r="C34" s="85" t="s">
        <v>227</v>
      </c>
      <c r="D34" s="81" t="s">
        <v>90</v>
      </c>
      <c r="E34" s="35" t="s">
        <v>12</v>
      </c>
      <c r="F34" s="35" t="s">
        <v>164</v>
      </c>
      <c r="G34" s="35">
        <v>2003</v>
      </c>
      <c r="H34" s="81" t="s">
        <v>20</v>
      </c>
      <c r="I34" s="35" t="str">
        <f t="shared" si="0"/>
        <v>A</v>
      </c>
      <c r="J34" s="35">
        <f>COUNTIF(I$6:I34,I34)</f>
        <v>5</v>
      </c>
      <c r="K34" s="86">
        <v>6.8460648148148145E-2</v>
      </c>
    </row>
    <row r="35" spans="1:11" s="101" customFormat="1" ht="16.899999999999999" customHeight="1" x14ac:dyDescent="0.2">
      <c r="A35" s="95">
        <v>30</v>
      </c>
      <c r="B35" s="71">
        <v>217</v>
      </c>
      <c r="C35" s="96" t="s">
        <v>368</v>
      </c>
      <c r="D35" s="102" t="s">
        <v>17</v>
      </c>
      <c r="E35" s="72" t="s">
        <v>12</v>
      </c>
      <c r="F35" s="72" t="s">
        <v>164</v>
      </c>
      <c r="G35" s="72">
        <v>1952</v>
      </c>
      <c r="H35" s="102" t="s">
        <v>7</v>
      </c>
      <c r="I35" s="72" t="str">
        <f t="shared" si="0"/>
        <v>E</v>
      </c>
      <c r="J35" s="72">
        <f>COUNTIF(I$6:I35,I35)</f>
        <v>1</v>
      </c>
      <c r="K35" s="103">
        <v>6.851851851851852E-2</v>
      </c>
    </row>
    <row r="36" spans="1:11" ht="16.899999999999999" customHeight="1" x14ac:dyDescent="0.2">
      <c r="A36" s="59">
        <v>31</v>
      </c>
      <c r="B36" s="19">
        <v>209</v>
      </c>
      <c r="C36" s="92" t="s">
        <v>332</v>
      </c>
      <c r="D36" s="62" t="s">
        <v>17</v>
      </c>
      <c r="E36" s="63" t="s">
        <v>12</v>
      </c>
      <c r="F36" s="63" t="s">
        <v>164</v>
      </c>
      <c r="G36" s="63" t="s">
        <v>177</v>
      </c>
      <c r="H36" s="62" t="s">
        <v>165</v>
      </c>
      <c r="I36" s="35" t="str">
        <f t="shared" si="0"/>
        <v>B</v>
      </c>
      <c r="J36" s="35">
        <f>COUNTIF(I$6:I36,I36)</f>
        <v>12</v>
      </c>
      <c r="K36" s="86">
        <v>6.8923611111111116E-2</v>
      </c>
    </row>
    <row r="37" spans="1:11" s="105" customFormat="1" ht="16.899999999999999" customHeight="1" x14ac:dyDescent="0.2">
      <c r="A37" s="75">
        <v>32</v>
      </c>
      <c r="B37" s="36">
        <v>210</v>
      </c>
      <c r="C37" s="97" t="s">
        <v>262</v>
      </c>
      <c r="D37" s="74" t="s">
        <v>98</v>
      </c>
      <c r="E37" s="37" t="s">
        <v>12</v>
      </c>
      <c r="F37" s="37" t="s">
        <v>163</v>
      </c>
      <c r="G37" s="37" t="s">
        <v>153</v>
      </c>
      <c r="H37" s="74" t="s">
        <v>165</v>
      </c>
      <c r="I37" s="37" t="str">
        <f t="shared" si="0"/>
        <v>H</v>
      </c>
      <c r="J37" s="37">
        <f>COUNTIF(I$6:I37,I37)</f>
        <v>2</v>
      </c>
      <c r="K37" s="104">
        <v>6.8923611111111116E-2</v>
      </c>
    </row>
    <row r="38" spans="1:11" ht="16.899999999999999" customHeight="1" x14ac:dyDescent="0.2">
      <c r="A38" s="59">
        <v>33</v>
      </c>
      <c r="B38" s="19">
        <v>258</v>
      </c>
      <c r="C38" s="92" t="s">
        <v>292</v>
      </c>
      <c r="D38" s="62" t="s">
        <v>31</v>
      </c>
      <c r="E38" s="63" t="s">
        <v>12</v>
      </c>
      <c r="F38" s="63" t="s">
        <v>164</v>
      </c>
      <c r="G38" s="63" t="s">
        <v>228</v>
      </c>
      <c r="H38" s="62" t="s">
        <v>20</v>
      </c>
      <c r="I38" s="35" t="str">
        <f t="shared" ref="I38:I56" si="1">IF(F38="m",IF($G$1-$G38&lt;=19,"JM",IF($G$1-$G38&lt;=39,"A",IF($G$1-$G38&lt;=49,"B",IF($G$1-$G38&lt;=59,"C",IF($G$1-$G38&lt;=69,"D","E"))))),IF($G$1-$G38&lt;=19,"JŽ",IF($G$1-$G38&lt;=39,"F",IF($G$1-$G38&lt;=49,"G",IF($G$1-$G38&lt;=59,"H","I")))))</f>
        <v>A</v>
      </c>
      <c r="J38" s="35">
        <f>COUNTIF(I$6:I38,I38)</f>
        <v>6</v>
      </c>
      <c r="K38" s="86">
        <v>6.9270833333333337E-2</v>
      </c>
    </row>
    <row r="39" spans="1:11" ht="16.899999999999999" customHeight="1" x14ac:dyDescent="0.2">
      <c r="A39" s="59">
        <v>34</v>
      </c>
      <c r="B39" s="19">
        <v>253</v>
      </c>
      <c r="C39" s="92" t="s">
        <v>322</v>
      </c>
      <c r="D39" s="62" t="s">
        <v>17</v>
      </c>
      <c r="E39" s="63" t="s">
        <v>12</v>
      </c>
      <c r="F39" s="63" t="s">
        <v>164</v>
      </c>
      <c r="G39" s="63" t="s">
        <v>224</v>
      </c>
      <c r="H39" s="62" t="s">
        <v>30</v>
      </c>
      <c r="I39" s="35" t="str">
        <f t="shared" si="1"/>
        <v>B</v>
      </c>
      <c r="J39" s="35">
        <f>COUNTIF(I$6:I39,I39)</f>
        <v>13</v>
      </c>
      <c r="K39" s="86">
        <v>6.940972222222222E-2</v>
      </c>
    </row>
    <row r="40" spans="1:11" ht="16.899999999999999" customHeight="1" x14ac:dyDescent="0.2">
      <c r="A40" s="59">
        <v>35</v>
      </c>
      <c r="B40" s="19">
        <v>225</v>
      </c>
      <c r="C40" s="92" t="s">
        <v>308</v>
      </c>
      <c r="D40" s="62" t="s">
        <v>196</v>
      </c>
      <c r="E40" s="63" t="s">
        <v>12</v>
      </c>
      <c r="F40" s="63" t="s">
        <v>164</v>
      </c>
      <c r="G40" s="63" t="s">
        <v>309</v>
      </c>
      <c r="H40" s="62" t="s">
        <v>361</v>
      </c>
      <c r="I40" s="35" t="str">
        <f t="shared" si="1"/>
        <v>A</v>
      </c>
      <c r="J40" s="35">
        <f>COUNTIF(I$6:I40,I40)</f>
        <v>7</v>
      </c>
      <c r="K40" s="86">
        <v>7.0092592592592595E-2</v>
      </c>
    </row>
    <row r="41" spans="1:11" ht="16.899999999999999" customHeight="1" x14ac:dyDescent="0.2">
      <c r="A41" s="59">
        <v>36</v>
      </c>
      <c r="B41" s="19">
        <v>248</v>
      </c>
      <c r="C41" s="92" t="s">
        <v>315</v>
      </c>
      <c r="D41" s="62" t="s">
        <v>232</v>
      </c>
      <c r="E41" s="63" t="s">
        <v>12</v>
      </c>
      <c r="F41" s="63" t="s">
        <v>164</v>
      </c>
      <c r="G41" s="63" t="s">
        <v>174</v>
      </c>
      <c r="H41" s="62" t="s">
        <v>184</v>
      </c>
      <c r="I41" s="35" t="str">
        <f t="shared" si="1"/>
        <v>C</v>
      </c>
      <c r="J41" s="35">
        <f>COUNTIF(I$6:I41,I41)</f>
        <v>5</v>
      </c>
      <c r="K41" s="86">
        <v>7.0682870370370368E-2</v>
      </c>
    </row>
    <row r="42" spans="1:11" ht="16.899999999999999" customHeight="1" x14ac:dyDescent="0.2">
      <c r="A42" s="59">
        <v>37</v>
      </c>
      <c r="B42" s="19">
        <v>223</v>
      </c>
      <c r="C42" s="92" t="s">
        <v>186</v>
      </c>
      <c r="D42" s="62" t="s">
        <v>229</v>
      </c>
      <c r="E42" s="63" t="s">
        <v>12</v>
      </c>
      <c r="F42" s="63" t="s">
        <v>164</v>
      </c>
      <c r="G42" s="63" t="s">
        <v>157</v>
      </c>
      <c r="H42" s="62" t="s">
        <v>20</v>
      </c>
      <c r="I42" s="35" t="str">
        <f t="shared" si="1"/>
        <v>A</v>
      </c>
      <c r="J42" s="35">
        <f>COUNTIF(I$6:I42,I42)</f>
        <v>8</v>
      </c>
      <c r="K42" s="86">
        <v>7.0798611111111118E-2</v>
      </c>
    </row>
    <row r="43" spans="1:11" s="101" customFormat="1" ht="16.899999999999999" customHeight="1" x14ac:dyDescent="0.2">
      <c r="A43" s="95">
        <v>38</v>
      </c>
      <c r="B43" s="71">
        <v>244</v>
      </c>
      <c r="C43" s="96" t="s">
        <v>114</v>
      </c>
      <c r="D43" s="102" t="s">
        <v>168</v>
      </c>
      <c r="E43" s="72" t="s">
        <v>12</v>
      </c>
      <c r="F43" s="72" t="s">
        <v>163</v>
      </c>
      <c r="G43" s="72" t="s">
        <v>172</v>
      </c>
      <c r="H43" s="102" t="s">
        <v>116</v>
      </c>
      <c r="I43" s="72" t="str">
        <f t="shared" si="1"/>
        <v>I</v>
      </c>
      <c r="J43" s="72">
        <f>COUNTIF(I$6:I43,I43)</f>
        <v>1</v>
      </c>
      <c r="K43" s="103">
        <v>7.0949074074074067E-2</v>
      </c>
    </row>
    <row r="44" spans="1:11" ht="16.899999999999999" customHeight="1" x14ac:dyDescent="0.2">
      <c r="A44" s="59">
        <v>39</v>
      </c>
      <c r="B44" s="19">
        <v>247</v>
      </c>
      <c r="C44" s="92" t="s">
        <v>333</v>
      </c>
      <c r="D44" s="62" t="s">
        <v>334</v>
      </c>
      <c r="E44" s="63" t="s">
        <v>12</v>
      </c>
      <c r="F44" s="63" t="s">
        <v>164</v>
      </c>
      <c r="G44" s="63" t="s">
        <v>335</v>
      </c>
      <c r="H44" s="62" t="s">
        <v>38</v>
      </c>
      <c r="I44" s="35" t="str">
        <f t="shared" si="1"/>
        <v>A</v>
      </c>
      <c r="J44" s="35">
        <f>COUNTIF(I$6:I44,I44)</f>
        <v>9</v>
      </c>
      <c r="K44" s="86">
        <v>7.1087962962962964E-2</v>
      </c>
    </row>
    <row r="45" spans="1:11" ht="16.899999999999999" customHeight="1" x14ac:dyDescent="0.2">
      <c r="A45" s="59">
        <v>40</v>
      </c>
      <c r="B45" s="19">
        <v>239</v>
      </c>
      <c r="C45" s="92" t="s">
        <v>225</v>
      </c>
      <c r="D45" s="62" t="s">
        <v>226</v>
      </c>
      <c r="E45" s="63" t="s">
        <v>12</v>
      </c>
      <c r="F45" s="63" t="s">
        <v>164</v>
      </c>
      <c r="G45" s="63" t="s">
        <v>174</v>
      </c>
      <c r="H45" s="62" t="s">
        <v>360</v>
      </c>
      <c r="I45" s="35" t="str">
        <f t="shared" si="1"/>
        <v>C</v>
      </c>
      <c r="J45" s="35">
        <f>COUNTIF(I$6:I45,I45)</f>
        <v>6</v>
      </c>
      <c r="K45" s="86">
        <v>7.1400462962962957E-2</v>
      </c>
    </row>
    <row r="46" spans="1:11" s="105" customFormat="1" ht="16.899999999999999" customHeight="1" x14ac:dyDescent="0.2">
      <c r="A46" s="75">
        <v>41</v>
      </c>
      <c r="B46" s="36">
        <v>215</v>
      </c>
      <c r="C46" s="97" t="s">
        <v>197</v>
      </c>
      <c r="D46" s="74" t="s">
        <v>73</v>
      </c>
      <c r="E46" s="37" t="s">
        <v>12</v>
      </c>
      <c r="F46" s="37" t="s">
        <v>164</v>
      </c>
      <c r="G46" s="37" t="s">
        <v>173</v>
      </c>
      <c r="H46" s="74" t="s">
        <v>7</v>
      </c>
      <c r="I46" s="37" t="str">
        <f t="shared" si="1"/>
        <v>D</v>
      </c>
      <c r="J46" s="37">
        <f>COUNTIF(I$6:I46,I46)</f>
        <v>2</v>
      </c>
      <c r="K46" s="104">
        <v>7.1562500000000001E-2</v>
      </c>
    </row>
    <row r="47" spans="1:11" s="108" customFormat="1" ht="16.899999999999999" customHeight="1" x14ac:dyDescent="0.2">
      <c r="A47" s="98">
        <v>42</v>
      </c>
      <c r="B47" s="77">
        <v>243</v>
      </c>
      <c r="C47" s="99" t="s">
        <v>113</v>
      </c>
      <c r="D47" s="106" t="s">
        <v>107</v>
      </c>
      <c r="E47" s="76" t="s">
        <v>12</v>
      </c>
      <c r="F47" s="76" t="s">
        <v>164</v>
      </c>
      <c r="G47" s="76" t="s">
        <v>172</v>
      </c>
      <c r="H47" s="106" t="s">
        <v>116</v>
      </c>
      <c r="I47" s="76" t="str">
        <f t="shared" si="1"/>
        <v>D</v>
      </c>
      <c r="J47" s="76">
        <f>COUNTIF(I$6:I47,I47)</f>
        <v>3</v>
      </c>
      <c r="K47" s="107">
        <v>7.1898148148148142E-2</v>
      </c>
    </row>
    <row r="48" spans="1:11" s="105" customFormat="1" ht="16.899999999999999" customHeight="1" x14ac:dyDescent="0.2">
      <c r="A48" s="75">
        <v>43</v>
      </c>
      <c r="B48" s="36">
        <v>202</v>
      </c>
      <c r="C48" s="97" t="s">
        <v>167</v>
      </c>
      <c r="D48" s="74" t="s">
        <v>44</v>
      </c>
      <c r="E48" s="37" t="s">
        <v>12</v>
      </c>
      <c r="F48" s="37" t="s">
        <v>163</v>
      </c>
      <c r="G48" s="37" t="s">
        <v>171</v>
      </c>
      <c r="H48" s="74" t="s">
        <v>367</v>
      </c>
      <c r="I48" s="37" t="str">
        <f t="shared" si="1"/>
        <v>I</v>
      </c>
      <c r="J48" s="37">
        <f>COUNTIF(I$6:I48,I48)</f>
        <v>2</v>
      </c>
      <c r="K48" s="104">
        <v>7.2361111111111112E-2</v>
      </c>
    </row>
    <row r="49" spans="1:11" ht="16.899999999999999" customHeight="1" x14ac:dyDescent="0.2">
      <c r="A49" s="59">
        <v>44</v>
      </c>
      <c r="B49" s="19">
        <v>220</v>
      </c>
      <c r="C49" s="92" t="s">
        <v>269</v>
      </c>
      <c r="D49" s="62" t="s">
        <v>270</v>
      </c>
      <c r="E49" s="63" t="s">
        <v>12</v>
      </c>
      <c r="F49" s="63" t="s">
        <v>164</v>
      </c>
      <c r="G49" s="63" t="s">
        <v>271</v>
      </c>
      <c r="H49" s="62" t="s">
        <v>7</v>
      </c>
      <c r="I49" s="35" t="str">
        <f t="shared" si="1"/>
        <v>A</v>
      </c>
      <c r="J49" s="35">
        <f>COUNTIF(I$6:I49,I49)</f>
        <v>10</v>
      </c>
      <c r="K49" s="86">
        <v>7.2453703703703701E-2</v>
      </c>
    </row>
    <row r="50" spans="1:11" ht="16.899999999999999" customHeight="1" x14ac:dyDescent="0.2">
      <c r="A50" s="59">
        <v>45</v>
      </c>
      <c r="B50" s="19">
        <v>203</v>
      </c>
      <c r="C50" s="92" t="s">
        <v>115</v>
      </c>
      <c r="D50" s="62" t="s">
        <v>23</v>
      </c>
      <c r="E50" s="63" t="s">
        <v>12</v>
      </c>
      <c r="F50" s="63" t="s">
        <v>164</v>
      </c>
      <c r="G50" s="63" t="s">
        <v>293</v>
      </c>
      <c r="H50" s="62" t="s">
        <v>7</v>
      </c>
      <c r="I50" s="35" t="str">
        <f t="shared" si="1"/>
        <v>D</v>
      </c>
      <c r="J50" s="35">
        <f>COUNTIF(I$6:I50,I50)</f>
        <v>4</v>
      </c>
      <c r="K50" s="86">
        <v>7.2627314814814811E-2</v>
      </c>
    </row>
    <row r="51" spans="1:11" ht="16.899999999999999" customHeight="1" x14ac:dyDescent="0.2">
      <c r="A51" s="59">
        <v>46</v>
      </c>
      <c r="B51" s="19">
        <v>266</v>
      </c>
      <c r="C51" s="85" t="s">
        <v>64</v>
      </c>
      <c r="D51" s="81" t="s">
        <v>61</v>
      </c>
      <c r="E51" s="35" t="s">
        <v>12</v>
      </c>
      <c r="F51" s="35" t="s">
        <v>164</v>
      </c>
      <c r="G51" s="35">
        <v>1985</v>
      </c>
      <c r="H51" s="81" t="s">
        <v>20</v>
      </c>
      <c r="I51" s="35" t="str">
        <f t="shared" si="1"/>
        <v>B</v>
      </c>
      <c r="J51" s="35">
        <f>COUNTIF(I$6:I51,I51)</f>
        <v>14</v>
      </c>
      <c r="K51" s="86">
        <v>7.3506944444444444E-2</v>
      </c>
    </row>
    <row r="52" spans="1:11" s="108" customFormat="1" ht="16.899999999999999" customHeight="1" x14ac:dyDescent="0.2">
      <c r="A52" s="98">
        <v>47</v>
      </c>
      <c r="B52" s="77">
        <v>232</v>
      </c>
      <c r="C52" s="99" t="s">
        <v>336</v>
      </c>
      <c r="D52" s="106" t="s">
        <v>108</v>
      </c>
      <c r="E52" s="76" t="s">
        <v>12</v>
      </c>
      <c r="F52" s="76" t="s">
        <v>163</v>
      </c>
      <c r="G52" s="76" t="s">
        <v>179</v>
      </c>
      <c r="H52" s="106" t="s">
        <v>7</v>
      </c>
      <c r="I52" s="76" t="str">
        <f t="shared" si="1"/>
        <v>I</v>
      </c>
      <c r="J52" s="76">
        <f>COUNTIF(I$6:I52,I52)</f>
        <v>3</v>
      </c>
      <c r="K52" s="107">
        <v>7.3784722222222224E-2</v>
      </c>
    </row>
    <row r="53" spans="1:11" ht="16.899999999999999" customHeight="1" x14ac:dyDescent="0.2">
      <c r="A53" s="59">
        <v>48</v>
      </c>
      <c r="B53" s="19">
        <v>237</v>
      </c>
      <c r="C53" s="92" t="s">
        <v>207</v>
      </c>
      <c r="D53" s="62" t="s">
        <v>58</v>
      </c>
      <c r="E53" s="63" t="s">
        <v>12</v>
      </c>
      <c r="F53" s="63" t="s">
        <v>164</v>
      </c>
      <c r="G53" s="63" t="s">
        <v>180</v>
      </c>
      <c r="H53" s="62" t="s">
        <v>208</v>
      </c>
      <c r="I53" s="35" t="str">
        <f t="shared" si="1"/>
        <v>B</v>
      </c>
      <c r="J53" s="35">
        <f>COUNTIF(I$6:I53,I53)</f>
        <v>15</v>
      </c>
      <c r="K53" s="86">
        <v>7.5104166666666666E-2</v>
      </c>
    </row>
    <row r="54" spans="1:11" ht="16.899999999999999" customHeight="1" x14ac:dyDescent="0.2">
      <c r="A54" s="59">
        <v>49</v>
      </c>
      <c r="B54" s="19">
        <v>249</v>
      </c>
      <c r="C54" s="92" t="s">
        <v>342</v>
      </c>
      <c r="D54" s="62" t="s">
        <v>151</v>
      </c>
      <c r="E54" s="63" t="s">
        <v>12</v>
      </c>
      <c r="F54" s="63" t="s">
        <v>164</v>
      </c>
      <c r="G54" s="63" t="s">
        <v>231</v>
      </c>
      <c r="H54" s="62" t="s">
        <v>343</v>
      </c>
      <c r="I54" s="35" t="str">
        <f t="shared" si="1"/>
        <v>D</v>
      </c>
      <c r="J54" s="35">
        <f>COUNTIF(I$6:I54,I54)</f>
        <v>5</v>
      </c>
      <c r="K54" s="86">
        <v>7.5162037037037041E-2</v>
      </c>
    </row>
    <row r="55" spans="1:11" ht="16.899999999999999" customHeight="1" x14ac:dyDescent="0.2">
      <c r="A55" s="59">
        <v>50</v>
      </c>
      <c r="B55" s="19">
        <v>233</v>
      </c>
      <c r="C55" s="92" t="s">
        <v>267</v>
      </c>
      <c r="D55" s="62" t="s">
        <v>61</v>
      </c>
      <c r="E55" s="63" t="s">
        <v>12</v>
      </c>
      <c r="F55" s="63" t="s">
        <v>164</v>
      </c>
      <c r="G55" s="63" t="s">
        <v>157</v>
      </c>
      <c r="H55" s="62" t="s">
        <v>268</v>
      </c>
      <c r="I55" s="35" t="str">
        <f t="shared" si="1"/>
        <v>A</v>
      </c>
      <c r="J55" s="35">
        <f>COUNTIF(I$6:I55,I55)</f>
        <v>11</v>
      </c>
      <c r="K55" s="86">
        <v>7.5763888888888895E-2</v>
      </c>
    </row>
    <row r="56" spans="1:11" ht="16.899999999999999" customHeight="1" x14ac:dyDescent="0.2">
      <c r="A56" s="59">
        <v>51</v>
      </c>
      <c r="B56" s="19">
        <v>229</v>
      </c>
      <c r="C56" s="92" t="s">
        <v>198</v>
      </c>
      <c r="D56" s="62" t="s">
        <v>199</v>
      </c>
      <c r="E56" s="63" t="s">
        <v>12</v>
      </c>
      <c r="F56" s="63" t="s">
        <v>164</v>
      </c>
      <c r="G56" s="63" t="s">
        <v>177</v>
      </c>
      <c r="H56" s="62" t="s">
        <v>10</v>
      </c>
      <c r="I56" s="35" t="str">
        <f t="shared" si="1"/>
        <v>B</v>
      </c>
      <c r="J56" s="35">
        <f>COUNTIF(I$6:I56,I56)</f>
        <v>16</v>
      </c>
      <c r="K56" s="86">
        <v>7.6145833333333329E-2</v>
      </c>
    </row>
    <row r="57" spans="1:11" ht="16.899999999999999" customHeight="1" x14ac:dyDescent="0.2">
      <c r="A57" s="59">
        <v>52</v>
      </c>
      <c r="B57" s="19">
        <v>222</v>
      </c>
      <c r="C57" s="85" t="s">
        <v>382</v>
      </c>
      <c r="D57" s="81" t="s">
        <v>185</v>
      </c>
      <c r="E57" s="35" t="s">
        <v>12</v>
      </c>
      <c r="F57" s="35" t="s">
        <v>164</v>
      </c>
      <c r="G57" s="35">
        <v>2009</v>
      </c>
      <c r="H57" s="81" t="s">
        <v>20</v>
      </c>
      <c r="I57" s="35" t="s">
        <v>399</v>
      </c>
      <c r="J57" s="35">
        <f>COUNTIF(I$6:I57,I57)</f>
        <v>12</v>
      </c>
      <c r="K57" s="86">
        <v>7.7210648148148153E-2</v>
      </c>
    </row>
    <row r="58" spans="1:11" ht="16.899999999999999" customHeight="1" x14ac:dyDescent="0.2">
      <c r="A58" s="59">
        <v>53</v>
      </c>
      <c r="B58" s="19">
        <v>263</v>
      </c>
      <c r="C58" s="85" t="s">
        <v>389</v>
      </c>
      <c r="D58" s="81" t="s">
        <v>151</v>
      </c>
      <c r="E58" s="35" t="s">
        <v>12</v>
      </c>
      <c r="F58" s="35" t="s">
        <v>164</v>
      </c>
      <c r="G58" s="35">
        <v>1991</v>
      </c>
      <c r="H58" s="81" t="s">
        <v>390</v>
      </c>
      <c r="I58" s="35" t="str">
        <f t="shared" ref="I58:I64" si="2">IF(F58="m",IF($G$1-$G58&lt;=19,"JM",IF($G$1-$G58&lt;=39,"A",IF($G$1-$G58&lt;=49,"B",IF($G$1-$G58&lt;=59,"C",IF($G$1-$G58&lt;=69,"D","E"))))),IF($G$1-$G58&lt;=19,"JŽ",IF($G$1-$G58&lt;=39,"F",IF($G$1-$G58&lt;=49,"G",IF($G$1-$G58&lt;=59,"H","I")))))</f>
        <v>A</v>
      </c>
      <c r="J58" s="35">
        <f>COUNTIF(I$6:I58,I58)</f>
        <v>13</v>
      </c>
      <c r="K58" s="86">
        <v>7.7523148148148147E-2</v>
      </c>
    </row>
    <row r="59" spans="1:11" ht="16.899999999999999" customHeight="1" x14ac:dyDescent="0.2">
      <c r="A59" s="59">
        <v>54</v>
      </c>
      <c r="B59" s="19">
        <v>251</v>
      </c>
      <c r="C59" s="92" t="s">
        <v>149</v>
      </c>
      <c r="D59" s="62" t="s">
        <v>150</v>
      </c>
      <c r="E59" s="63" t="s">
        <v>12</v>
      </c>
      <c r="F59" s="63" t="s">
        <v>163</v>
      </c>
      <c r="G59" s="63" t="s">
        <v>159</v>
      </c>
      <c r="H59" s="62" t="s">
        <v>281</v>
      </c>
      <c r="I59" s="35" t="str">
        <f t="shared" si="2"/>
        <v>G</v>
      </c>
      <c r="J59" s="35">
        <f>COUNTIF(I$6:I59,I59)</f>
        <v>5</v>
      </c>
      <c r="K59" s="86">
        <v>7.873842592592592E-2</v>
      </c>
    </row>
    <row r="60" spans="1:11" ht="16.899999999999999" customHeight="1" x14ac:dyDescent="0.2">
      <c r="A60" s="59">
        <v>55</v>
      </c>
      <c r="B60" s="19">
        <v>240</v>
      </c>
      <c r="C60" s="92" t="s">
        <v>299</v>
      </c>
      <c r="D60" s="62" t="s">
        <v>300</v>
      </c>
      <c r="E60" s="63" t="s">
        <v>12</v>
      </c>
      <c r="F60" s="63" t="s">
        <v>164</v>
      </c>
      <c r="G60" s="63" t="s">
        <v>172</v>
      </c>
      <c r="H60" s="62" t="s">
        <v>301</v>
      </c>
      <c r="I60" s="35" t="str">
        <f t="shared" si="2"/>
        <v>D</v>
      </c>
      <c r="J60" s="35">
        <f>COUNTIF(I$6:I60,I60)</f>
        <v>6</v>
      </c>
      <c r="K60" s="86">
        <v>7.8923611111111111E-2</v>
      </c>
    </row>
    <row r="61" spans="1:11" ht="16.899999999999999" customHeight="1" x14ac:dyDescent="0.2">
      <c r="A61" s="59">
        <v>56</v>
      </c>
      <c r="B61" s="19">
        <v>245</v>
      </c>
      <c r="C61" s="92" t="s">
        <v>349</v>
      </c>
      <c r="D61" s="62" t="s">
        <v>151</v>
      </c>
      <c r="E61" s="63" t="s">
        <v>12</v>
      </c>
      <c r="F61" s="63" t="s">
        <v>164</v>
      </c>
      <c r="G61" s="63" t="s">
        <v>176</v>
      </c>
      <c r="H61" s="62" t="s">
        <v>116</v>
      </c>
      <c r="I61" s="35" t="str">
        <f t="shared" si="2"/>
        <v>B</v>
      </c>
      <c r="J61" s="35">
        <f>COUNTIF(I$6:I61,I61)</f>
        <v>17</v>
      </c>
      <c r="K61" s="86">
        <v>7.9421296296296295E-2</v>
      </c>
    </row>
    <row r="62" spans="1:11" ht="16.899999999999999" customHeight="1" x14ac:dyDescent="0.2">
      <c r="A62" s="59">
        <v>57</v>
      </c>
      <c r="B62" s="19">
        <v>214</v>
      </c>
      <c r="C62" s="85" t="s">
        <v>243</v>
      </c>
      <c r="D62" s="81" t="s">
        <v>377</v>
      </c>
      <c r="E62" s="35" t="s">
        <v>12</v>
      </c>
      <c r="F62" s="35" t="s">
        <v>164</v>
      </c>
      <c r="G62" s="35">
        <v>1984</v>
      </c>
      <c r="H62" s="81" t="s">
        <v>20</v>
      </c>
      <c r="I62" s="35" t="str">
        <f t="shared" si="2"/>
        <v>B</v>
      </c>
      <c r="J62" s="35">
        <f>COUNTIF(I$6:I62,I62)</f>
        <v>18</v>
      </c>
      <c r="K62" s="86">
        <v>7.9456018518518523E-2</v>
      </c>
    </row>
    <row r="63" spans="1:11" ht="16.899999999999999" customHeight="1" x14ac:dyDescent="0.2">
      <c r="A63" s="59">
        <v>58</v>
      </c>
      <c r="B63" s="19">
        <v>236</v>
      </c>
      <c r="C63" s="92" t="s">
        <v>209</v>
      </c>
      <c r="D63" s="62" t="s">
        <v>210</v>
      </c>
      <c r="E63" s="63" t="s">
        <v>12</v>
      </c>
      <c r="F63" s="63" t="s">
        <v>163</v>
      </c>
      <c r="G63" s="63" t="s">
        <v>159</v>
      </c>
      <c r="H63" s="62" t="s">
        <v>208</v>
      </c>
      <c r="I63" s="35" t="str">
        <f t="shared" si="2"/>
        <v>G</v>
      </c>
      <c r="J63" s="35">
        <f>COUNTIF(I$6:I63,I63)</f>
        <v>6</v>
      </c>
      <c r="K63" s="86">
        <v>8.0671296296296297E-2</v>
      </c>
    </row>
    <row r="64" spans="1:11" ht="16.899999999999999" customHeight="1" x14ac:dyDescent="0.2">
      <c r="A64" s="59">
        <v>59</v>
      </c>
      <c r="B64" s="19">
        <v>268</v>
      </c>
      <c r="C64" s="92" t="s">
        <v>216</v>
      </c>
      <c r="D64" s="62" t="s">
        <v>217</v>
      </c>
      <c r="E64" s="63" t="s">
        <v>12</v>
      </c>
      <c r="F64" s="63" t="s">
        <v>164</v>
      </c>
      <c r="G64" s="63" t="s">
        <v>172</v>
      </c>
      <c r="H64" s="62" t="s">
        <v>218</v>
      </c>
      <c r="I64" s="35" t="str">
        <f t="shared" si="2"/>
        <v>D</v>
      </c>
      <c r="J64" s="35">
        <f>COUNTIF(I$6:I64,I64)</f>
        <v>7</v>
      </c>
      <c r="K64" s="86">
        <v>8.0949074074074076E-2</v>
      </c>
    </row>
    <row r="65" spans="1:11" ht="16.899999999999999" customHeight="1" x14ac:dyDescent="0.2">
      <c r="A65" s="59">
        <v>60</v>
      </c>
      <c r="B65" s="19">
        <v>221</v>
      </c>
      <c r="C65" s="85" t="s">
        <v>243</v>
      </c>
      <c r="D65" s="81" t="s">
        <v>381</v>
      </c>
      <c r="E65" s="35" t="s">
        <v>12</v>
      </c>
      <c r="F65" s="35" t="s">
        <v>164</v>
      </c>
      <c r="G65" s="35">
        <v>2010</v>
      </c>
      <c r="H65" s="81" t="s">
        <v>20</v>
      </c>
      <c r="I65" s="35" t="s">
        <v>399</v>
      </c>
      <c r="J65" s="35">
        <f>COUNTIF(I$6:I65,I65)</f>
        <v>14</v>
      </c>
      <c r="K65" s="86">
        <v>8.2476851851851857E-2</v>
      </c>
    </row>
    <row r="66" spans="1:11" ht="16.899999999999999" customHeight="1" x14ac:dyDescent="0.2">
      <c r="A66" s="59">
        <v>61</v>
      </c>
      <c r="B66" s="19">
        <v>211</v>
      </c>
      <c r="C66" s="92" t="s">
        <v>248</v>
      </c>
      <c r="D66" s="62" t="s">
        <v>15</v>
      </c>
      <c r="E66" s="63" t="s">
        <v>12</v>
      </c>
      <c r="F66" s="63" t="s">
        <v>164</v>
      </c>
      <c r="G66" s="63" t="s">
        <v>172</v>
      </c>
      <c r="H66" s="62" t="s">
        <v>364</v>
      </c>
      <c r="I66" s="35" t="str">
        <f t="shared" ref="I66:I74" si="3">IF(F66="m",IF($G$1-$G66&lt;=19,"JM",IF($G$1-$G66&lt;=39,"A",IF($G$1-$G66&lt;=49,"B",IF($G$1-$G66&lt;=59,"C",IF($G$1-$G66&lt;=69,"D","E"))))),IF($G$1-$G66&lt;=19,"JŽ",IF($G$1-$G66&lt;=39,"F",IF($G$1-$G66&lt;=49,"G",IF($G$1-$G66&lt;=59,"H","I")))))</f>
        <v>D</v>
      </c>
      <c r="J66" s="35">
        <f>COUNTIF(I$6:I66,I66)</f>
        <v>8</v>
      </c>
      <c r="K66" s="86">
        <v>8.3055555555555549E-2</v>
      </c>
    </row>
    <row r="67" spans="1:11" s="105" customFormat="1" ht="16.899999999999999" customHeight="1" x14ac:dyDescent="0.2">
      <c r="A67" s="75">
        <v>62</v>
      </c>
      <c r="B67" s="36">
        <v>259</v>
      </c>
      <c r="C67" s="97" t="s">
        <v>246</v>
      </c>
      <c r="D67" s="74" t="s">
        <v>151</v>
      </c>
      <c r="E67" s="37" t="s">
        <v>12</v>
      </c>
      <c r="F67" s="37" t="s">
        <v>164</v>
      </c>
      <c r="G67" s="37" t="s">
        <v>170</v>
      </c>
      <c r="H67" s="74" t="s">
        <v>273</v>
      </c>
      <c r="I67" s="37" t="str">
        <f t="shared" si="3"/>
        <v>E</v>
      </c>
      <c r="J67" s="37">
        <f>COUNTIF(I$6:I67,I67)</f>
        <v>2</v>
      </c>
      <c r="K67" s="104">
        <v>8.413194444444444E-2</v>
      </c>
    </row>
    <row r="68" spans="1:11" ht="16.899999999999999" customHeight="1" x14ac:dyDescent="0.2">
      <c r="A68" s="59">
        <v>63</v>
      </c>
      <c r="B68" s="19">
        <v>264</v>
      </c>
      <c r="C68" s="85" t="s">
        <v>344</v>
      </c>
      <c r="D68" s="81" t="s">
        <v>391</v>
      </c>
      <c r="E68" s="35" t="s">
        <v>12</v>
      </c>
      <c r="F68" s="35" t="s">
        <v>163</v>
      </c>
      <c r="G68" s="35">
        <v>1991</v>
      </c>
      <c r="H68" s="81" t="s">
        <v>390</v>
      </c>
      <c r="I68" s="35" t="str">
        <f t="shared" si="3"/>
        <v>F</v>
      </c>
      <c r="J68" s="35">
        <f>COUNTIF(I$6:I68,I68)</f>
        <v>4</v>
      </c>
      <c r="K68" s="86">
        <v>8.4340277777777778E-2</v>
      </c>
    </row>
    <row r="69" spans="1:11" ht="16.899999999999999" customHeight="1" x14ac:dyDescent="0.2">
      <c r="A69" s="59">
        <v>64</v>
      </c>
      <c r="B69" s="19">
        <v>256</v>
      </c>
      <c r="C69" s="92" t="s">
        <v>316</v>
      </c>
      <c r="D69" s="62" t="s">
        <v>317</v>
      </c>
      <c r="E69" s="63" t="s">
        <v>12</v>
      </c>
      <c r="F69" s="63" t="s">
        <v>163</v>
      </c>
      <c r="G69" s="63" t="s">
        <v>194</v>
      </c>
      <c r="H69" s="62" t="s">
        <v>318</v>
      </c>
      <c r="I69" s="35" t="str">
        <f t="shared" si="3"/>
        <v>F</v>
      </c>
      <c r="J69" s="35">
        <f>COUNTIF(I$6:I69,I69)</f>
        <v>5</v>
      </c>
      <c r="K69" s="86">
        <v>8.4502314814814808E-2</v>
      </c>
    </row>
    <row r="70" spans="1:11" ht="16.899999999999999" customHeight="1" x14ac:dyDescent="0.2">
      <c r="A70" s="59">
        <v>65</v>
      </c>
      <c r="B70" s="19">
        <v>216</v>
      </c>
      <c r="C70" s="92" t="s">
        <v>283</v>
      </c>
      <c r="D70" s="62" t="s">
        <v>284</v>
      </c>
      <c r="E70" s="63" t="s">
        <v>12</v>
      </c>
      <c r="F70" s="63" t="s">
        <v>164</v>
      </c>
      <c r="G70" s="63" t="s">
        <v>162</v>
      </c>
      <c r="H70" s="62" t="s">
        <v>285</v>
      </c>
      <c r="I70" s="35" t="str">
        <f t="shared" si="3"/>
        <v>C</v>
      </c>
      <c r="J70" s="35">
        <f>COUNTIF(I$6:I70,I70)</f>
        <v>7</v>
      </c>
      <c r="K70" s="86">
        <v>8.5879629629629625E-2</v>
      </c>
    </row>
    <row r="71" spans="1:11" ht="16.899999999999999" customHeight="1" x14ac:dyDescent="0.2">
      <c r="A71" s="59">
        <v>66</v>
      </c>
      <c r="B71" s="19">
        <v>265</v>
      </c>
      <c r="C71" s="85" t="s">
        <v>394</v>
      </c>
      <c r="D71" s="81" t="s">
        <v>395</v>
      </c>
      <c r="E71" s="35" t="s">
        <v>12</v>
      </c>
      <c r="F71" s="35" t="s">
        <v>163</v>
      </c>
      <c r="G71" s="35">
        <v>2004</v>
      </c>
      <c r="H71" s="81" t="s">
        <v>192</v>
      </c>
      <c r="I71" s="35" t="str">
        <f t="shared" si="3"/>
        <v>F</v>
      </c>
      <c r="J71" s="35">
        <f>COUNTIF(I$6:I71,I71)</f>
        <v>6</v>
      </c>
      <c r="K71" s="86">
        <v>8.8958333333333334E-2</v>
      </c>
    </row>
    <row r="72" spans="1:11" s="108" customFormat="1" ht="16.899999999999999" customHeight="1" x14ac:dyDescent="0.2">
      <c r="A72" s="98">
        <v>67</v>
      </c>
      <c r="B72" s="77">
        <v>207</v>
      </c>
      <c r="C72" s="99" t="s">
        <v>105</v>
      </c>
      <c r="D72" s="106" t="s">
        <v>16</v>
      </c>
      <c r="E72" s="76" t="s">
        <v>12</v>
      </c>
      <c r="F72" s="76" t="s">
        <v>164</v>
      </c>
      <c r="G72" s="76" t="s">
        <v>175</v>
      </c>
      <c r="H72" s="106" t="s">
        <v>106</v>
      </c>
      <c r="I72" s="76" t="str">
        <f t="shared" si="3"/>
        <v>E</v>
      </c>
      <c r="J72" s="76">
        <f>COUNTIF(I$6:I72,I72)</f>
        <v>3</v>
      </c>
      <c r="K72" s="107">
        <v>8.9780092592592592E-2</v>
      </c>
    </row>
    <row r="73" spans="1:11" ht="16.899999999999999" customHeight="1" x14ac:dyDescent="0.2">
      <c r="A73" s="59">
        <v>68</v>
      </c>
      <c r="B73" s="19">
        <v>208</v>
      </c>
      <c r="C73" s="92" t="s">
        <v>239</v>
      </c>
      <c r="D73" s="62" t="s">
        <v>240</v>
      </c>
      <c r="E73" s="63" t="s">
        <v>12</v>
      </c>
      <c r="F73" s="63" t="s">
        <v>164</v>
      </c>
      <c r="G73" s="63" t="s">
        <v>241</v>
      </c>
      <c r="H73" s="62" t="s">
        <v>242</v>
      </c>
      <c r="I73" s="35" t="str">
        <f t="shared" si="3"/>
        <v>E</v>
      </c>
      <c r="J73" s="35">
        <f>COUNTIF(I$6:I73,I73)</f>
        <v>4</v>
      </c>
      <c r="K73" s="86">
        <v>0.10381944444444445</v>
      </c>
    </row>
    <row r="74" spans="1:11" ht="16.899999999999999" customHeight="1" x14ac:dyDescent="0.2">
      <c r="A74" s="59">
        <v>69</v>
      </c>
      <c r="B74" s="19">
        <v>250</v>
      </c>
      <c r="C74" s="92" t="s">
        <v>344</v>
      </c>
      <c r="D74" s="62" t="s">
        <v>150</v>
      </c>
      <c r="E74" s="63" t="s">
        <v>12</v>
      </c>
      <c r="F74" s="63" t="s">
        <v>163</v>
      </c>
      <c r="G74" s="63" t="s">
        <v>173</v>
      </c>
      <c r="H74" s="62" t="s">
        <v>343</v>
      </c>
      <c r="I74" s="35" t="str">
        <f t="shared" si="3"/>
        <v>I</v>
      </c>
      <c r="J74" s="35">
        <f>COUNTIF(I$6:I74,I74)</f>
        <v>4</v>
      </c>
      <c r="K74" s="86">
        <v>0.10076388888888889</v>
      </c>
    </row>
    <row r="75" spans="1:11" ht="16.899999999999999" customHeight="1" x14ac:dyDescent="0.25">
      <c r="A75" s="129"/>
      <c r="B75" s="132"/>
      <c r="C75" s="130"/>
      <c r="D75" s="126"/>
      <c r="E75" s="117"/>
      <c r="F75" s="117"/>
      <c r="G75" s="117"/>
      <c r="H75" s="126"/>
      <c r="I75" s="117"/>
      <c r="J75" s="117"/>
      <c r="K75" s="118"/>
    </row>
    <row r="76" spans="1:11" s="89" customFormat="1" x14ac:dyDescent="0.2">
      <c r="A76" s="128" t="s">
        <v>146</v>
      </c>
      <c r="B76" s="133"/>
      <c r="C76" s="87"/>
      <c r="D76" s="128"/>
      <c r="E76" s="88"/>
      <c r="F76" s="128"/>
      <c r="G76" s="128"/>
      <c r="H76" s="128"/>
      <c r="I76" s="128"/>
      <c r="J76" s="128"/>
    </row>
    <row r="77" spans="1:11" s="89" customFormat="1" ht="12.75" x14ac:dyDescent="0.2">
      <c r="A77" s="150" t="s">
        <v>147</v>
      </c>
      <c r="B77" s="150"/>
      <c r="C77" s="150"/>
      <c r="D77" s="150"/>
      <c r="E77" s="150"/>
      <c r="F77" s="150"/>
      <c r="G77" s="150"/>
      <c r="H77" s="128"/>
      <c r="I77" s="128"/>
      <c r="J77" s="128"/>
    </row>
  </sheetData>
  <mergeCells count="4">
    <mergeCell ref="A2:K2"/>
    <mergeCell ref="A3:K3"/>
    <mergeCell ref="A4:C4"/>
    <mergeCell ref="A77:G7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45C77-53DC-4D02-8427-F12CD400161A}">
  <dimension ref="A1:K86"/>
  <sheetViews>
    <sheetView topLeftCell="A2" workbookViewId="0">
      <selection activeCell="P79" sqref="P79"/>
    </sheetView>
  </sheetViews>
  <sheetFormatPr defaultRowHeight="15" x14ac:dyDescent="0.25"/>
  <cols>
    <col min="1" max="1" width="4.85546875" style="82" customWidth="1"/>
    <col min="2" max="2" width="5" style="131" customWidth="1"/>
    <col min="3" max="3" width="14.42578125" style="79" customWidth="1"/>
    <col min="4" max="4" width="7.85546875" style="83" customWidth="1"/>
    <col min="5" max="5" width="4.140625" style="78" customWidth="1"/>
    <col min="6" max="6" width="4" style="78" customWidth="1"/>
    <col min="7" max="7" width="5.28515625" style="80" customWidth="1"/>
    <col min="8" max="8" width="20" style="83" customWidth="1"/>
    <col min="9" max="9" width="4.42578125" style="78" customWidth="1"/>
    <col min="10" max="10" width="4.28515625" style="78" customWidth="1"/>
    <col min="11" max="11" width="10.85546875" style="82" customWidth="1"/>
    <col min="12" max="16384" width="9.140625" style="84"/>
  </cols>
  <sheetData>
    <row r="1" spans="1:11" ht="10.15" hidden="1" customHeight="1" x14ac:dyDescent="0.25">
      <c r="F1" s="78" t="s">
        <v>27</v>
      </c>
      <c r="G1" s="80">
        <v>2026</v>
      </c>
    </row>
    <row r="2" spans="1:11" s="109" customFormat="1" ht="30" customHeight="1" thickBot="1" x14ac:dyDescent="0.25">
      <c r="A2" s="140" t="s">
        <v>138</v>
      </c>
      <c r="B2" s="141"/>
      <c r="C2" s="141"/>
      <c r="D2" s="141"/>
      <c r="E2" s="141"/>
      <c r="F2" s="141"/>
      <c r="G2" s="141"/>
      <c r="H2" s="141"/>
      <c r="I2" s="141"/>
      <c r="J2" s="141"/>
      <c r="K2" s="142"/>
    </row>
    <row r="3" spans="1:11" s="110" customFormat="1" ht="20.100000000000001" customHeight="1" thickBot="1" x14ac:dyDescent="0.25">
      <c r="A3" s="143" t="s">
        <v>257</v>
      </c>
      <c r="B3" s="144"/>
      <c r="C3" s="144"/>
      <c r="D3" s="145"/>
      <c r="E3" s="145"/>
      <c r="F3" s="145"/>
      <c r="G3" s="145"/>
      <c r="H3" s="145"/>
      <c r="I3" s="145"/>
      <c r="J3" s="145"/>
      <c r="K3" s="146"/>
    </row>
    <row r="4" spans="1:11" s="90" customFormat="1" ht="18.75" thickBot="1" x14ac:dyDescent="0.25">
      <c r="A4" s="147" t="s">
        <v>69</v>
      </c>
      <c r="B4" s="148"/>
      <c r="C4" s="149"/>
      <c r="D4" s="111"/>
      <c r="E4" s="112"/>
      <c r="F4" s="112"/>
      <c r="G4" s="112" t="s">
        <v>54</v>
      </c>
      <c r="H4" s="111"/>
      <c r="I4" s="113"/>
      <c r="J4" s="113"/>
      <c r="K4" s="114"/>
    </row>
    <row r="5" spans="1:11" s="134" customFormat="1" ht="34.5" thickBot="1" x14ac:dyDescent="0.25">
      <c r="A5" s="100" t="s">
        <v>26</v>
      </c>
      <c r="B5" s="91" t="s">
        <v>137</v>
      </c>
      <c r="C5" s="91" t="s">
        <v>13</v>
      </c>
      <c r="D5" s="135" t="s">
        <v>0</v>
      </c>
      <c r="E5" s="136" t="s">
        <v>143</v>
      </c>
      <c r="F5" s="136" t="s">
        <v>5</v>
      </c>
      <c r="G5" s="137" t="s">
        <v>9</v>
      </c>
      <c r="H5" s="135" t="s">
        <v>1</v>
      </c>
      <c r="I5" s="136" t="s">
        <v>144</v>
      </c>
      <c r="J5" s="100" t="s">
        <v>145</v>
      </c>
      <c r="K5" s="136" t="s">
        <v>2</v>
      </c>
    </row>
    <row r="6" spans="1:11" ht="25.15" customHeight="1" thickBot="1" x14ac:dyDescent="0.4">
      <c r="A6" s="151" t="s">
        <v>400</v>
      </c>
      <c r="B6" s="152"/>
      <c r="C6" s="152"/>
      <c r="D6" s="152"/>
      <c r="E6" s="152"/>
      <c r="F6" s="152"/>
      <c r="G6" s="152"/>
      <c r="H6" s="152"/>
      <c r="I6" s="152"/>
      <c r="J6" s="152"/>
      <c r="K6" s="153"/>
    </row>
    <row r="7" spans="1:11" s="101" customFormat="1" ht="16.899999999999999" customHeight="1" x14ac:dyDescent="0.2">
      <c r="A7" s="95">
        <v>1</v>
      </c>
      <c r="B7" s="71">
        <v>235</v>
      </c>
      <c r="C7" s="96" t="s">
        <v>310</v>
      </c>
      <c r="D7" s="102" t="s">
        <v>21</v>
      </c>
      <c r="E7" s="72" t="s">
        <v>12</v>
      </c>
      <c r="F7" s="72" t="s">
        <v>164</v>
      </c>
      <c r="G7" s="72" t="s">
        <v>271</v>
      </c>
      <c r="H7" s="102" t="s">
        <v>280</v>
      </c>
      <c r="I7" s="72" t="str">
        <f t="shared" ref="I7:I17" si="0">IF(F7="m",IF($G$1-$G7&lt;=19,"JM",IF($G$1-$G7&lt;=39,"A",IF($G$1-$G7&lt;=49,"B",IF($G$1-$G7&lt;=59,"C",IF($G$1-$G7&lt;=69,"D","E"))))),IF($G$1-$G7&lt;=19,"JŽ",IF($G$1-$G7&lt;=39,"F",IF($G$1-$G7&lt;=49,"G",IF($G$1-$G7&lt;=59,"H","I")))))</f>
        <v>A</v>
      </c>
      <c r="J7" s="72">
        <f>COUNTIF(I$7:I7,I7)</f>
        <v>1</v>
      </c>
      <c r="K7" s="103">
        <v>5.8217592592592592E-2</v>
      </c>
    </row>
    <row r="8" spans="1:11" s="105" customFormat="1" ht="16.899999999999999" customHeight="1" x14ac:dyDescent="0.2">
      <c r="A8" s="75">
        <v>2</v>
      </c>
      <c r="B8" s="36">
        <v>254</v>
      </c>
      <c r="C8" s="97" t="s">
        <v>319</v>
      </c>
      <c r="D8" s="74" t="s">
        <v>152</v>
      </c>
      <c r="E8" s="37" t="s">
        <v>12</v>
      </c>
      <c r="F8" s="37" t="s">
        <v>164</v>
      </c>
      <c r="G8" s="37" t="s">
        <v>221</v>
      </c>
      <c r="H8" s="74" t="s">
        <v>290</v>
      </c>
      <c r="I8" s="37" t="str">
        <f t="shared" si="0"/>
        <v>A</v>
      </c>
      <c r="J8" s="37">
        <f>COUNTIF(I$7:I8,I8)</f>
        <v>2</v>
      </c>
      <c r="K8" s="104">
        <v>6.1666666666666668E-2</v>
      </c>
    </row>
    <row r="9" spans="1:11" s="108" customFormat="1" ht="16.899999999999999" customHeight="1" x14ac:dyDescent="0.2">
      <c r="A9" s="98">
        <v>3</v>
      </c>
      <c r="B9" s="77">
        <v>255</v>
      </c>
      <c r="C9" s="99" t="s">
        <v>60</v>
      </c>
      <c r="D9" s="106" t="s">
        <v>85</v>
      </c>
      <c r="E9" s="76" t="s">
        <v>12</v>
      </c>
      <c r="F9" s="76" t="s">
        <v>164</v>
      </c>
      <c r="G9" s="76" t="s">
        <v>271</v>
      </c>
      <c r="H9" s="106" t="s">
        <v>10</v>
      </c>
      <c r="I9" s="76" t="str">
        <f t="shared" si="0"/>
        <v>A</v>
      </c>
      <c r="J9" s="76">
        <f>COUNTIF(I$7:I9,I9)</f>
        <v>3</v>
      </c>
      <c r="K9" s="107">
        <v>6.2395833333333331E-2</v>
      </c>
    </row>
    <row r="10" spans="1:11" ht="16.899999999999999" customHeight="1" x14ac:dyDescent="0.2">
      <c r="A10" s="59">
        <v>4</v>
      </c>
      <c r="B10" s="19">
        <v>213</v>
      </c>
      <c r="C10" s="92" t="s">
        <v>193</v>
      </c>
      <c r="D10" s="62" t="s">
        <v>129</v>
      </c>
      <c r="E10" s="63" t="s">
        <v>12</v>
      </c>
      <c r="F10" s="63" t="s">
        <v>164</v>
      </c>
      <c r="G10" s="63" t="s">
        <v>157</v>
      </c>
      <c r="H10" s="62" t="s">
        <v>116</v>
      </c>
      <c r="I10" s="35" t="str">
        <f t="shared" si="0"/>
        <v>A</v>
      </c>
      <c r="J10" s="35">
        <f>COUNTIF(I$7:I10,I10)</f>
        <v>4</v>
      </c>
      <c r="K10" s="86">
        <v>6.2800925925925927E-2</v>
      </c>
    </row>
    <row r="11" spans="1:11" ht="16.899999999999999" customHeight="1" x14ac:dyDescent="0.2">
      <c r="A11" s="59">
        <v>5</v>
      </c>
      <c r="B11" s="19">
        <v>226</v>
      </c>
      <c r="C11" s="85" t="s">
        <v>227</v>
      </c>
      <c r="D11" s="81" t="s">
        <v>90</v>
      </c>
      <c r="E11" s="35" t="s">
        <v>12</v>
      </c>
      <c r="F11" s="35" t="s">
        <v>164</v>
      </c>
      <c r="G11" s="35">
        <v>2003</v>
      </c>
      <c r="H11" s="81" t="s">
        <v>20</v>
      </c>
      <c r="I11" s="35" t="str">
        <f t="shared" si="0"/>
        <v>A</v>
      </c>
      <c r="J11" s="35">
        <f>COUNTIF(I$7:I11,I11)</f>
        <v>5</v>
      </c>
      <c r="K11" s="86">
        <v>6.8460648148148145E-2</v>
      </c>
    </row>
    <row r="12" spans="1:11" ht="16.899999999999999" customHeight="1" x14ac:dyDescent="0.2">
      <c r="A12" s="59">
        <v>6</v>
      </c>
      <c r="B12" s="19">
        <v>258</v>
      </c>
      <c r="C12" s="92" t="s">
        <v>292</v>
      </c>
      <c r="D12" s="62" t="s">
        <v>31</v>
      </c>
      <c r="E12" s="63" t="s">
        <v>12</v>
      </c>
      <c r="F12" s="63" t="s">
        <v>164</v>
      </c>
      <c r="G12" s="63" t="s">
        <v>228</v>
      </c>
      <c r="H12" s="62" t="s">
        <v>20</v>
      </c>
      <c r="I12" s="35" t="str">
        <f t="shared" si="0"/>
        <v>A</v>
      </c>
      <c r="J12" s="35">
        <f>COUNTIF(I$7:I12,I12)</f>
        <v>6</v>
      </c>
      <c r="K12" s="86">
        <v>6.9270833333333337E-2</v>
      </c>
    </row>
    <row r="13" spans="1:11" s="101" customFormat="1" ht="16.899999999999999" customHeight="1" x14ac:dyDescent="0.2">
      <c r="A13" s="59">
        <v>7</v>
      </c>
      <c r="B13" s="19">
        <v>225</v>
      </c>
      <c r="C13" s="92" t="s">
        <v>308</v>
      </c>
      <c r="D13" s="62" t="s">
        <v>196</v>
      </c>
      <c r="E13" s="63" t="s">
        <v>12</v>
      </c>
      <c r="F13" s="63" t="s">
        <v>164</v>
      </c>
      <c r="G13" s="63" t="s">
        <v>309</v>
      </c>
      <c r="H13" s="62" t="s">
        <v>361</v>
      </c>
      <c r="I13" s="35" t="str">
        <f t="shared" si="0"/>
        <v>A</v>
      </c>
      <c r="J13" s="35">
        <f>COUNTIF(I$7:I13,I13)</f>
        <v>7</v>
      </c>
      <c r="K13" s="86">
        <v>7.0092592592592595E-2</v>
      </c>
    </row>
    <row r="14" spans="1:11" s="101" customFormat="1" ht="16.899999999999999" customHeight="1" x14ac:dyDescent="0.2">
      <c r="A14" s="59">
        <v>8</v>
      </c>
      <c r="B14" s="19">
        <v>223</v>
      </c>
      <c r="C14" s="92" t="s">
        <v>186</v>
      </c>
      <c r="D14" s="62" t="s">
        <v>229</v>
      </c>
      <c r="E14" s="63" t="s">
        <v>12</v>
      </c>
      <c r="F14" s="63" t="s">
        <v>164</v>
      </c>
      <c r="G14" s="63" t="s">
        <v>157</v>
      </c>
      <c r="H14" s="62" t="s">
        <v>20</v>
      </c>
      <c r="I14" s="35" t="str">
        <f t="shared" si="0"/>
        <v>A</v>
      </c>
      <c r="J14" s="35">
        <f>COUNTIF(I$7:I14,I14)</f>
        <v>8</v>
      </c>
      <c r="K14" s="86">
        <v>7.0798611111111118E-2</v>
      </c>
    </row>
    <row r="15" spans="1:11" s="101" customFormat="1" ht="16.899999999999999" customHeight="1" x14ac:dyDescent="0.2">
      <c r="A15" s="59">
        <v>9</v>
      </c>
      <c r="B15" s="19">
        <v>247</v>
      </c>
      <c r="C15" s="92" t="s">
        <v>333</v>
      </c>
      <c r="D15" s="62" t="s">
        <v>334</v>
      </c>
      <c r="E15" s="63" t="s">
        <v>12</v>
      </c>
      <c r="F15" s="63" t="s">
        <v>164</v>
      </c>
      <c r="G15" s="63" t="s">
        <v>335</v>
      </c>
      <c r="H15" s="62" t="s">
        <v>38</v>
      </c>
      <c r="I15" s="35" t="str">
        <f t="shared" si="0"/>
        <v>A</v>
      </c>
      <c r="J15" s="35">
        <f>COUNTIF(I$7:I15,I15)</f>
        <v>9</v>
      </c>
      <c r="K15" s="86">
        <v>7.1087962962962964E-2</v>
      </c>
    </row>
    <row r="16" spans="1:11" s="105" customFormat="1" ht="16.899999999999999" customHeight="1" x14ac:dyDescent="0.2">
      <c r="A16" s="59">
        <v>10</v>
      </c>
      <c r="B16" s="19">
        <v>220</v>
      </c>
      <c r="C16" s="92" t="s">
        <v>269</v>
      </c>
      <c r="D16" s="62" t="s">
        <v>270</v>
      </c>
      <c r="E16" s="63" t="s">
        <v>12</v>
      </c>
      <c r="F16" s="63" t="s">
        <v>164</v>
      </c>
      <c r="G16" s="63" t="s">
        <v>271</v>
      </c>
      <c r="H16" s="62" t="s">
        <v>7</v>
      </c>
      <c r="I16" s="35" t="str">
        <f t="shared" si="0"/>
        <v>A</v>
      </c>
      <c r="J16" s="35">
        <f>COUNTIF(I$7:I16,I16)</f>
        <v>10</v>
      </c>
      <c r="K16" s="86">
        <v>7.2453703703703701E-2</v>
      </c>
    </row>
    <row r="17" spans="1:11" s="108" customFormat="1" ht="16.899999999999999" customHeight="1" x14ac:dyDescent="0.2">
      <c r="A17" s="59">
        <v>11</v>
      </c>
      <c r="B17" s="19">
        <v>233</v>
      </c>
      <c r="C17" s="92" t="s">
        <v>267</v>
      </c>
      <c r="D17" s="62" t="s">
        <v>61</v>
      </c>
      <c r="E17" s="63" t="s">
        <v>12</v>
      </c>
      <c r="F17" s="63" t="s">
        <v>164</v>
      </c>
      <c r="G17" s="63" t="s">
        <v>157</v>
      </c>
      <c r="H17" s="62" t="s">
        <v>268</v>
      </c>
      <c r="I17" s="35" t="str">
        <f t="shared" si="0"/>
        <v>A</v>
      </c>
      <c r="J17" s="35">
        <f>COUNTIF(I$7:I17,I17)</f>
        <v>11</v>
      </c>
      <c r="K17" s="86">
        <v>7.5763888888888895E-2</v>
      </c>
    </row>
    <row r="18" spans="1:11" s="101" customFormat="1" ht="16.899999999999999" customHeight="1" x14ac:dyDescent="0.2">
      <c r="A18" s="59">
        <v>12</v>
      </c>
      <c r="B18" s="19">
        <v>222</v>
      </c>
      <c r="C18" s="85" t="s">
        <v>382</v>
      </c>
      <c r="D18" s="81" t="s">
        <v>185</v>
      </c>
      <c r="E18" s="35" t="s">
        <v>12</v>
      </c>
      <c r="F18" s="35" t="s">
        <v>164</v>
      </c>
      <c r="G18" s="35">
        <v>2009</v>
      </c>
      <c r="H18" s="81" t="s">
        <v>20</v>
      </c>
      <c r="I18" s="35" t="s">
        <v>399</v>
      </c>
      <c r="J18" s="35">
        <f>COUNTIF(I$7:I18,I18)</f>
        <v>12</v>
      </c>
      <c r="K18" s="86">
        <v>7.7210648148148153E-2</v>
      </c>
    </row>
    <row r="19" spans="1:11" s="105" customFormat="1" ht="16.899999999999999" customHeight="1" x14ac:dyDescent="0.2">
      <c r="A19" s="59">
        <v>13</v>
      </c>
      <c r="B19" s="19">
        <v>263</v>
      </c>
      <c r="C19" s="85" t="s">
        <v>389</v>
      </c>
      <c r="D19" s="81" t="s">
        <v>151</v>
      </c>
      <c r="E19" s="35" t="s">
        <v>12</v>
      </c>
      <c r="F19" s="35" t="s">
        <v>164</v>
      </c>
      <c r="G19" s="35">
        <v>1991</v>
      </c>
      <c r="H19" s="81" t="s">
        <v>390</v>
      </c>
      <c r="I19" s="35" t="str">
        <f>IF(F19="m",IF($G$1-$G19&lt;=19,"JM",IF($G$1-$G19&lt;=39,"A",IF($G$1-$G19&lt;=49,"B",IF($G$1-$G19&lt;=59,"C",IF($G$1-$G19&lt;=69,"D","E"))))),IF($G$1-$G19&lt;=19,"JŽ",IF($G$1-$G19&lt;=39,"F",IF($G$1-$G19&lt;=49,"G",IF($G$1-$G19&lt;=59,"H","I")))))</f>
        <v>A</v>
      </c>
      <c r="J19" s="35">
        <f>COUNTIF(I$7:I19,I19)</f>
        <v>13</v>
      </c>
      <c r="K19" s="86">
        <v>7.7523148148148147E-2</v>
      </c>
    </row>
    <row r="20" spans="1:11" ht="16.899999999999999" customHeight="1" thickBot="1" x14ac:dyDescent="0.25">
      <c r="A20" s="59">
        <v>14</v>
      </c>
      <c r="B20" s="116">
        <v>221</v>
      </c>
      <c r="C20" s="115" t="s">
        <v>243</v>
      </c>
      <c r="D20" s="127" t="s">
        <v>381</v>
      </c>
      <c r="E20" s="119" t="s">
        <v>12</v>
      </c>
      <c r="F20" s="119" t="s">
        <v>164</v>
      </c>
      <c r="G20" s="119">
        <v>2010</v>
      </c>
      <c r="H20" s="127" t="s">
        <v>20</v>
      </c>
      <c r="I20" s="119" t="s">
        <v>399</v>
      </c>
      <c r="J20" s="119">
        <f>COUNTIF(I$7:I20,I20)</f>
        <v>14</v>
      </c>
      <c r="K20" s="120">
        <v>8.2476851851851857E-2</v>
      </c>
    </row>
    <row r="21" spans="1:11" ht="25.15" customHeight="1" thickBot="1" x14ac:dyDescent="0.4">
      <c r="A21" s="151" t="s">
        <v>139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3"/>
    </row>
    <row r="22" spans="1:11" ht="16.899999999999999" customHeight="1" x14ac:dyDescent="0.2">
      <c r="A22" s="121">
        <v>1</v>
      </c>
      <c r="B22" s="122">
        <v>201</v>
      </c>
      <c r="C22" s="139" t="s">
        <v>354</v>
      </c>
      <c r="D22" s="123" t="s">
        <v>15</v>
      </c>
      <c r="E22" s="124" t="s">
        <v>12</v>
      </c>
      <c r="F22" s="124" t="s">
        <v>164</v>
      </c>
      <c r="G22" s="124" t="s">
        <v>155</v>
      </c>
      <c r="H22" s="123" t="s">
        <v>355</v>
      </c>
      <c r="I22" s="124" t="str">
        <f t="shared" ref="I22:I39" si="1">IF(F22="m",IF($G$1-$G22&lt;=19,"JM",IF($G$1-$G22&lt;=39,"A",IF($G$1-$G22&lt;=49,"B",IF($G$1-$G22&lt;=59,"C",IF($G$1-$G22&lt;=69,"D","E"))))),IF($G$1-$G22&lt;=19,"JŽ",IF($G$1-$G22&lt;=39,"F",IF($G$1-$G22&lt;=49,"G",IF($G$1-$G22&lt;=59,"H","I")))))</f>
        <v>B</v>
      </c>
      <c r="J22" s="124">
        <f>COUNTIF(I$7:I22,I22)</f>
        <v>1</v>
      </c>
      <c r="K22" s="125">
        <v>4.8576388888888891E-2</v>
      </c>
    </row>
    <row r="23" spans="1:11" s="108" customFormat="1" ht="16.899999999999999" customHeight="1" x14ac:dyDescent="0.2">
      <c r="A23" s="75">
        <v>2</v>
      </c>
      <c r="B23" s="36">
        <v>241</v>
      </c>
      <c r="C23" s="97" t="s">
        <v>323</v>
      </c>
      <c r="D23" s="74" t="s">
        <v>152</v>
      </c>
      <c r="E23" s="37" t="s">
        <v>12</v>
      </c>
      <c r="F23" s="37" t="s">
        <v>164</v>
      </c>
      <c r="G23" s="37" t="s">
        <v>224</v>
      </c>
      <c r="H23" s="74" t="s">
        <v>165</v>
      </c>
      <c r="I23" s="37" t="str">
        <f t="shared" si="1"/>
        <v>B</v>
      </c>
      <c r="J23" s="37">
        <f>COUNTIF(I$7:I23,I23)</f>
        <v>2</v>
      </c>
      <c r="K23" s="104">
        <v>5.0370370370370371E-2</v>
      </c>
    </row>
    <row r="24" spans="1:11" ht="16.899999999999999" customHeight="1" x14ac:dyDescent="0.2">
      <c r="A24" s="98">
        <v>3</v>
      </c>
      <c r="B24" s="77">
        <v>218</v>
      </c>
      <c r="C24" s="99" t="s">
        <v>379</v>
      </c>
      <c r="D24" s="106" t="s">
        <v>251</v>
      </c>
      <c r="E24" s="76" t="s">
        <v>12</v>
      </c>
      <c r="F24" s="76" t="s">
        <v>164</v>
      </c>
      <c r="G24" s="76">
        <v>1986</v>
      </c>
      <c r="H24" s="106" t="s">
        <v>380</v>
      </c>
      <c r="I24" s="76" t="str">
        <f t="shared" si="1"/>
        <v>B</v>
      </c>
      <c r="J24" s="76">
        <f>COUNTIF(I$7:I24,I24)</f>
        <v>3</v>
      </c>
      <c r="K24" s="107">
        <v>5.1736111111111108E-2</v>
      </c>
    </row>
    <row r="25" spans="1:11" ht="16.899999999999999" customHeight="1" x14ac:dyDescent="0.2">
      <c r="A25" s="59">
        <v>4</v>
      </c>
      <c r="B25" s="19">
        <v>228</v>
      </c>
      <c r="C25" s="92" t="s">
        <v>201</v>
      </c>
      <c r="D25" s="62" t="s">
        <v>202</v>
      </c>
      <c r="E25" s="63" t="s">
        <v>12</v>
      </c>
      <c r="F25" s="63" t="s">
        <v>164</v>
      </c>
      <c r="G25" s="63" t="s">
        <v>154</v>
      </c>
      <c r="H25" s="62" t="s">
        <v>43</v>
      </c>
      <c r="I25" s="35" t="str">
        <f t="shared" si="1"/>
        <v>B</v>
      </c>
      <c r="J25" s="35">
        <f>COUNTIF(I$7:I25,I25)</f>
        <v>4</v>
      </c>
      <c r="K25" s="86">
        <v>5.2164351851851851E-2</v>
      </c>
    </row>
    <row r="26" spans="1:11" s="105" customFormat="1" ht="16.899999999999999" customHeight="1" x14ac:dyDescent="0.2">
      <c r="A26" s="59">
        <v>5</v>
      </c>
      <c r="B26" s="19">
        <v>262</v>
      </c>
      <c r="C26" s="85" t="s">
        <v>252</v>
      </c>
      <c r="D26" s="81" t="s">
        <v>77</v>
      </c>
      <c r="E26" s="35" t="s">
        <v>12</v>
      </c>
      <c r="F26" s="35" t="s">
        <v>164</v>
      </c>
      <c r="G26" s="35">
        <v>1983</v>
      </c>
      <c r="H26" s="81" t="s">
        <v>388</v>
      </c>
      <c r="I26" s="35" t="str">
        <f t="shared" si="1"/>
        <v>B</v>
      </c>
      <c r="J26" s="35">
        <f>COUNTIF(I$7:I26,I26)</f>
        <v>5</v>
      </c>
      <c r="K26" s="86">
        <v>5.3981481481481484E-2</v>
      </c>
    </row>
    <row r="27" spans="1:11" ht="16.899999999999999" customHeight="1" x14ac:dyDescent="0.2">
      <c r="A27" s="59">
        <v>6</v>
      </c>
      <c r="B27" s="19">
        <v>267</v>
      </c>
      <c r="C27" s="92" t="s">
        <v>328</v>
      </c>
      <c r="D27" s="62" t="s">
        <v>129</v>
      </c>
      <c r="E27" s="63" t="s">
        <v>12</v>
      </c>
      <c r="F27" s="63" t="s">
        <v>164</v>
      </c>
      <c r="G27" s="63" t="s">
        <v>155</v>
      </c>
      <c r="H27" s="62" t="s">
        <v>30</v>
      </c>
      <c r="I27" s="35" t="str">
        <f t="shared" si="1"/>
        <v>B</v>
      </c>
      <c r="J27" s="35">
        <f>COUNTIF(I$7:I27,I27)</f>
        <v>6</v>
      </c>
      <c r="K27" s="86">
        <v>5.440972222222222E-2</v>
      </c>
    </row>
    <row r="28" spans="1:11" s="108" customFormat="1" ht="16.899999999999999" customHeight="1" x14ac:dyDescent="0.2">
      <c r="A28" s="59">
        <v>7</v>
      </c>
      <c r="B28" s="19">
        <v>238</v>
      </c>
      <c r="C28" s="92" t="s">
        <v>264</v>
      </c>
      <c r="D28" s="62" t="s">
        <v>24</v>
      </c>
      <c r="E28" s="63" t="s">
        <v>12</v>
      </c>
      <c r="F28" s="63" t="s">
        <v>164</v>
      </c>
      <c r="G28" s="63" t="s">
        <v>154</v>
      </c>
      <c r="H28" s="62" t="s">
        <v>265</v>
      </c>
      <c r="I28" s="35" t="str">
        <f t="shared" si="1"/>
        <v>B</v>
      </c>
      <c r="J28" s="35">
        <f>COUNTIF(I$7:I28,I28)</f>
        <v>7</v>
      </c>
      <c r="K28" s="86">
        <v>6.177083333333333E-2</v>
      </c>
    </row>
    <row r="29" spans="1:11" s="105" customFormat="1" ht="16.899999999999999" customHeight="1" x14ac:dyDescent="0.2">
      <c r="A29" s="59">
        <v>8</v>
      </c>
      <c r="B29" s="19">
        <v>260</v>
      </c>
      <c r="C29" s="85" t="s">
        <v>384</v>
      </c>
      <c r="D29" s="81" t="s">
        <v>24</v>
      </c>
      <c r="E29" s="35" t="s">
        <v>12</v>
      </c>
      <c r="F29" s="35" t="s">
        <v>164</v>
      </c>
      <c r="G29" s="35">
        <v>1980</v>
      </c>
      <c r="H29" s="81" t="s">
        <v>385</v>
      </c>
      <c r="I29" s="35" t="str">
        <f t="shared" si="1"/>
        <v>B</v>
      </c>
      <c r="J29" s="35">
        <f>COUNTIF(I$7:I29,I29)</f>
        <v>8</v>
      </c>
      <c r="K29" s="86">
        <v>6.3472222222222222E-2</v>
      </c>
    </row>
    <row r="30" spans="1:11" ht="16.899999999999999" customHeight="1" x14ac:dyDescent="0.2">
      <c r="A30" s="59">
        <v>9</v>
      </c>
      <c r="B30" s="19">
        <v>261</v>
      </c>
      <c r="C30" s="85" t="s">
        <v>386</v>
      </c>
      <c r="D30" s="81" t="s">
        <v>17</v>
      </c>
      <c r="E30" s="35" t="s">
        <v>12</v>
      </c>
      <c r="F30" s="35" t="s">
        <v>164</v>
      </c>
      <c r="G30" s="35">
        <v>1977</v>
      </c>
      <c r="H30" s="81" t="s">
        <v>387</v>
      </c>
      <c r="I30" s="35" t="str">
        <f t="shared" si="1"/>
        <v>B</v>
      </c>
      <c r="J30" s="35">
        <f>COUNTIF(I$7:I30,I30)</f>
        <v>9</v>
      </c>
      <c r="K30" s="86">
        <v>6.5439814814814812E-2</v>
      </c>
    </row>
    <row r="31" spans="1:11" ht="16.899999999999999" customHeight="1" x14ac:dyDescent="0.2">
      <c r="A31" s="59">
        <v>10</v>
      </c>
      <c r="B31" s="19">
        <v>206</v>
      </c>
      <c r="C31" s="85" t="s">
        <v>376</v>
      </c>
      <c r="D31" s="81" t="s">
        <v>17</v>
      </c>
      <c r="E31" s="35" t="s">
        <v>12</v>
      </c>
      <c r="F31" s="35" t="s">
        <v>164</v>
      </c>
      <c r="G31" s="35">
        <v>1982</v>
      </c>
      <c r="H31" s="81" t="s">
        <v>375</v>
      </c>
      <c r="I31" s="35" t="str">
        <f t="shared" si="1"/>
        <v>B</v>
      </c>
      <c r="J31" s="35">
        <f>COUNTIF(I$7:I31,I31)</f>
        <v>10</v>
      </c>
      <c r="K31" s="86">
        <v>6.7511574074074071E-2</v>
      </c>
    </row>
    <row r="32" spans="1:11" s="101" customFormat="1" ht="16.899999999999999" customHeight="1" x14ac:dyDescent="0.2">
      <c r="A32" s="59">
        <v>11</v>
      </c>
      <c r="B32" s="19">
        <v>252</v>
      </c>
      <c r="C32" s="92" t="s">
        <v>230</v>
      </c>
      <c r="D32" s="62" t="s">
        <v>18</v>
      </c>
      <c r="E32" s="63" t="s">
        <v>12</v>
      </c>
      <c r="F32" s="63" t="s">
        <v>164</v>
      </c>
      <c r="G32" s="63" t="s">
        <v>154</v>
      </c>
      <c r="H32" s="62" t="s">
        <v>10</v>
      </c>
      <c r="I32" s="35" t="str">
        <f t="shared" si="1"/>
        <v>B</v>
      </c>
      <c r="J32" s="35">
        <f>COUNTIF(I$7:I32,I32)</f>
        <v>11</v>
      </c>
      <c r="K32" s="86">
        <v>6.8287037037037035E-2</v>
      </c>
    </row>
    <row r="33" spans="1:11" ht="16.899999999999999" customHeight="1" x14ac:dyDescent="0.2">
      <c r="A33" s="59">
        <v>12</v>
      </c>
      <c r="B33" s="19">
        <v>209</v>
      </c>
      <c r="C33" s="92" t="s">
        <v>332</v>
      </c>
      <c r="D33" s="62" t="s">
        <v>17</v>
      </c>
      <c r="E33" s="63" t="s">
        <v>12</v>
      </c>
      <c r="F33" s="63" t="s">
        <v>164</v>
      </c>
      <c r="G33" s="63" t="s">
        <v>177</v>
      </c>
      <c r="H33" s="62" t="s">
        <v>165</v>
      </c>
      <c r="I33" s="35" t="str">
        <f t="shared" si="1"/>
        <v>B</v>
      </c>
      <c r="J33" s="35">
        <f>COUNTIF(I$7:I33,I33)</f>
        <v>12</v>
      </c>
      <c r="K33" s="86">
        <v>6.8923611111111116E-2</v>
      </c>
    </row>
    <row r="34" spans="1:11" s="108" customFormat="1" ht="16.899999999999999" customHeight="1" x14ac:dyDescent="0.2">
      <c r="A34" s="59">
        <v>13</v>
      </c>
      <c r="B34" s="19">
        <v>253</v>
      </c>
      <c r="C34" s="92" t="s">
        <v>322</v>
      </c>
      <c r="D34" s="62" t="s">
        <v>17</v>
      </c>
      <c r="E34" s="63" t="s">
        <v>12</v>
      </c>
      <c r="F34" s="63" t="s">
        <v>164</v>
      </c>
      <c r="G34" s="63" t="s">
        <v>224</v>
      </c>
      <c r="H34" s="62" t="s">
        <v>30</v>
      </c>
      <c r="I34" s="35" t="str">
        <f t="shared" si="1"/>
        <v>B</v>
      </c>
      <c r="J34" s="35">
        <f>COUNTIF(I$7:I34,I34)</f>
        <v>13</v>
      </c>
      <c r="K34" s="86">
        <v>6.940972222222222E-2</v>
      </c>
    </row>
    <row r="35" spans="1:11" s="101" customFormat="1" ht="16.899999999999999" customHeight="1" x14ac:dyDescent="0.2">
      <c r="A35" s="59">
        <v>14</v>
      </c>
      <c r="B35" s="19">
        <v>266</v>
      </c>
      <c r="C35" s="85" t="s">
        <v>64</v>
      </c>
      <c r="D35" s="81" t="s">
        <v>61</v>
      </c>
      <c r="E35" s="35" t="s">
        <v>12</v>
      </c>
      <c r="F35" s="35" t="s">
        <v>164</v>
      </c>
      <c r="G35" s="35">
        <v>1985</v>
      </c>
      <c r="H35" s="81" t="s">
        <v>20</v>
      </c>
      <c r="I35" s="35" t="str">
        <f t="shared" si="1"/>
        <v>B</v>
      </c>
      <c r="J35" s="35">
        <f>COUNTIF(I$7:I35,I35)</f>
        <v>14</v>
      </c>
      <c r="K35" s="86">
        <v>7.3506944444444444E-2</v>
      </c>
    </row>
    <row r="36" spans="1:11" ht="16.899999999999999" customHeight="1" x14ac:dyDescent="0.2">
      <c r="A36" s="59">
        <v>15</v>
      </c>
      <c r="B36" s="19">
        <v>237</v>
      </c>
      <c r="C36" s="92" t="s">
        <v>207</v>
      </c>
      <c r="D36" s="62" t="s">
        <v>58</v>
      </c>
      <c r="E36" s="63" t="s">
        <v>12</v>
      </c>
      <c r="F36" s="63" t="s">
        <v>164</v>
      </c>
      <c r="G36" s="63" t="s">
        <v>180</v>
      </c>
      <c r="H36" s="62" t="s">
        <v>208</v>
      </c>
      <c r="I36" s="35" t="str">
        <f t="shared" si="1"/>
        <v>B</v>
      </c>
      <c r="J36" s="35">
        <f>COUNTIF(I$7:I36,I36)</f>
        <v>15</v>
      </c>
      <c r="K36" s="86">
        <v>7.5104166666666666E-2</v>
      </c>
    </row>
    <row r="37" spans="1:11" s="101" customFormat="1" ht="16.899999999999999" customHeight="1" x14ac:dyDescent="0.2">
      <c r="A37" s="59">
        <v>16</v>
      </c>
      <c r="B37" s="19">
        <v>229</v>
      </c>
      <c r="C37" s="92" t="s">
        <v>198</v>
      </c>
      <c r="D37" s="62" t="s">
        <v>199</v>
      </c>
      <c r="E37" s="63" t="s">
        <v>12</v>
      </c>
      <c r="F37" s="63" t="s">
        <v>164</v>
      </c>
      <c r="G37" s="63" t="s">
        <v>177</v>
      </c>
      <c r="H37" s="62" t="s">
        <v>10</v>
      </c>
      <c r="I37" s="35" t="str">
        <f t="shared" si="1"/>
        <v>B</v>
      </c>
      <c r="J37" s="35">
        <f>COUNTIF(I$7:I37,I37)</f>
        <v>16</v>
      </c>
      <c r="K37" s="86">
        <v>7.6145833333333329E-2</v>
      </c>
    </row>
    <row r="38" spans="1:11" ht="16.899999999999999" customHeight="1" x14ac:dyDescent="0.2">
      <c r="A38" s="59">
        <v>17</v>
      </c>
      <c r="B38" s="19">
        <v>245</v>
      </c>
      <c r="C38" s="92" t="s">
        <v>349</v>
      </c>
      <c r="D38" s="62" t="s">
        <v>151</v>
      </c>
      <c r="E38" s="63" t="s">
        <v>12</v>
      </c>
      <c r="F38" s="63" t="s">
        <v>164</v>
      </c>
      <c r="G38" s="63" t="s">
        <v>176</v>
      </c>
      <c r="H38" s="62" t="s">
        <v>116</v>
      </c>
      <c r="I38" s="35" t="str">
        <f t="shared" si="1"/>
        <v>B</v>
      </c>
      <c r="J38" s="35">
        <f>COUNTIF(I$7:I38,I38)</f>
        <v>17</v>
      </c>
      <c r="K38" s="86">
        <v>7.9421296296296295E-2</v>
      </c>
    </row>
    <row r="39" spans="1:11" s="105" customFormat="1" ht="16.899999999999999" customHeight="1" thickBot="1" x14ac:dyDescent="0.25">
      <c r="A39" s="59">
        <v>18</v>
      </c>
      <c r="B39" s="19">
        <v>214</v>
      </c>
      <c r="C39" s="85" t="s">
        <v>243</v>
      </c>
      <c r="D39" s="81" t="s">
        <v>377</v>
      </c>
      <c r="E39" s="35" t="s">
        <v>12</v>
      </c>
      <c r="F39" s="35" t="s">
        <v>164</v>
      </c>
      <c r="G39" s="35">
        <v>1984</v>
      </c>
      <c r="H39" s="81" t="s">
        <v>20</v>
      </c>
      <c r="I39" s="35" t="str">
        <f t="shared" si="1"/>
        <v>B</v>
      </c>
      <c r="J39" s="35">
        <f>COUNTIF(I$7:I39,I39)</f>
        <v>18</v>
      </c>
      <c r="K39" s="86">
        <v>7.9456018518518523E-2</v>
      </c>
    </row>
    <row r="40" spans="1:11" ht="25.15" customHeight="1" thickBot="1" x14ac:dyDescent="0.4">
      <c r="A40" s="151" t="s">
        <v>140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3"/>
    </row>
    <row r="41" spans="1:11" ht="16.899999999999999" customHeight="1" x14ac:dyDescent="0.2">
      <c r="A41" s="95">
        <v>1</v>
      </c>
      <c r="B41" s="71">
        <v>219</v>
      </c>
      <c r="C41" s="96" t="s">
        <v>62</v>
      </c>
      <c r="D41" s="102" t="s">
        <v>14</v>
      </c>
      <c r="E41" s="72" t="s">
        <v>12</v>
      </c>
      <c r="F41" s="72" t="s">
        <v>164</v>
      </c>
      <c r="G41" s="72" t="s">
        <v>287</v>
      </c>
      <c r="H41" s="102" t="s">
        <v>20</v>
      </c>
      <c r="I41" s="72" t="str">
        <f t="shared" ref="I41:I47" si="2">IF(F41="m",IF($G$1-$G41&lt;=19,"JM",IF($G$1-$G41&lt;=39,"A",IF($G$1-$G41&lt;=49,"B",IF($G$1-$G41&lt;=59,"C",IF($G$1-$G41&lt;=69,"D","E"))))),IF($G$1-$G41&lt;=19,"JŽ",IF($G$1-$G41&lt;=39,"F",IF($G$1-$G41&lt;=49,"G",IF($G$1-$G41&lt;=59,"H","I")))))</f>
        <v>C</v>
      </c>
      <c r="J41" s="72">
        <f>COUNTIF(I$7:I41,I41)</f>
        <v>1</v>
      </c>
      <c r="K41" s="103">
        <v>6.0428240740740741E-2</v>
      </c>
    </row>
    <row r="42" spans="1:11" ht="16.899999999999999" customHeight="1" x14ac:dyDescent="0.2">
      <c r="A42" s="75">
        <v>2</v>
      </c>
      <c r="B42" s="36">
        <v>257</v>
      </c>
      <c r="C42" s="97" t="s">
        <v>298</v>
      </c>
      <c r="D42" s="74" t="s">
        <v>229</v>
      </c>
      <c r="E42" s="37" t="s">
        <v>12</v>
      </c>
      <c r="F42" s="37" t="s">
        <v>164</v>
      </c>
      <c r="G42" s="37" t="s">
        <v>160</v>
      </c>
      <c r="H42" s="74" t="s">
        <v>7</v>
      </c>
      <c r="I42" s="37" t="str">
        <f t="shared" si="2"/>
        <v>C</v>
      </c>
      <c r="J42" s="37">
        <f>COUNTIF(I$7:I42,I42)</f>
        <v>2</v>
      </c>
      <c r="K42" s="104">
        <v>6.1064814814814815E-2</v>
      </c>
    </row>
    <row r="43" spans="1:11" ht="16.899999999999999" customHeight="1" x14ac:dyDescent="0.2">
      <c r="A43" s="98">
        <v>3</v>
      </c>
      <c r="B43" s="77">
        <v>212</v>
      </c>
      <c r="C43" s="99" t="s">
        <v>122</v>
      </c>
      <c r="D43" s="106" t="s">
        <v>107</v>
      </c>
      <c r="E43" s="76" t="s">
        <v>12</v>
      </c>
      <c r="F43" s="76" t="s">
        <v>164</v>
      </c>
      <c r="G43" s="76">
        <v>1972</v>
      </c>
      <c r="H43" s="106" t="s">
        <v>10</v>
      </c>
      <c r="I43" s="76" t="str">
        <f t="shared" si="2"/>
        <v>C</v>
      </c>
      <c r="J43" s="76">
        <f>COUNTIF(I$7:I43,I43)</f>
        <v>3</v>
      </c>
      <c r="K43" s="107">
        <v>6.1087962962962962E-2</v>
      </c>
    </row>
    <row r="44" spans="1:11" ht="16.899999999999999" customHeight="1" x14ac:dyDescent="0.2">
      <c r="A44" s="59">
        <v>4</v>
      </c>
      <c r="B44" s="19">
        <v>204</v>
      </c>
      <c r="C44" s="92" t="s">
        <v>57</v>
      </c>
      <c r="D44" s="62" t="s">
        <v>22</v>
      </c>
      <c r="E44" s="63" t="s">
        <v>12</v>
      </c>
      <c r="F44" s="63" t="s">
        <v>164</v>
      </c>
      <c r="G44" s="63" t="s">
        <v>178</v>
      </c>
      <c r="H44" s="62" t="s">
        <v>327</v>
      </c>
      <c r="I44" s="35" t="str">
        <f t="shared" si="2"/>
        <v>C</v>
      </c>
      <c r="J44" s="35">
        <f>COUNTIF(I$7:I44,I44)</f>
        <v>4</v>
      </c>
      <c r="K44" s="86">
        <v>6.2268518518518522E-2</v>
      </c>
    </row>
    <row r="45" spans="1:11" ht="16.899999999999999" customHeight="1" x14ac:dyDescent="0.2">
      <c r="A45" s="59">
        <v>5</v>
      </c>
      <c r="B45" s="19">
        <v>248</v>
      </c>
      <c r="C45" s="92" t="s">
        <v>315</v>
      </c>
      <c r="D45" s="62" t="s">
        <v>232</v>
      </c>
      <c r="E45" s="63" t="s">
        <v>12</v>
      </c>
      <c r="F45" s="63" t="s">
        <v>164</v>
      </c>
      <c r="G45" s="63" t="s">
        <v>174</v>
      </c>
      <c r="H45" s="62" t="s">
        <v>184</v>
      </c>
      <c r="I45" s="35" t="str">
        <f t="shared" si="2"/>
        <v>C</v>
      </c>
      <c r="J45" s="35">
        <f>COUNTIF(I$7:I45,I45)</f>
        <v>5</v>
      </c>
      <c r="K45" s="86">
        <v>7.0682870370370368E-2</v>
      </c>
    </row>
    <row r="46" spans="1:11" s="101" customFormat="1" ht="16.899999999999999" customHeight="1" x14ac:dyDescent="0.2">
      <c r="A46" s="59">
        <v>6</v>
      </c>
      <c r="B46" s="19">
        <v>239</v>
      </c>
      <c r="C46" s="92" t="s">
        <v>225</v>
      </c>
      <c r="D46" s="62" t="s">
        <v>226</v>
      </c>
      <c r="E46" s="63" t="s">
        <v>12</v>
      </c>
      <c r="F46" s="63" t="s">
        <v>164</v>
      </c>
      <c r="G46" s="63" t="s">
        <v>174</v>
      </c>
      <c r="H46" s="62" t="s">
        <v>360</v>
      </c>
      <c r="I46" s="35" t="str">
        <f t="shared" si="2"/>
        <v>C</v>
      </c>
      <c r="J46" s="35">
        <f>COUNTIF(I$7:I46,I46)</f>
        <v>6</v>
      </c>
      <c r="K46" s="86">
        <v>7.1400462962962957E-2</v>
      </c>
    </row>
    <row r="47" spans="1:11" ht="16.899999999999999" customHeight="1" thickBot="1" x14ac:dyDescent="0.25">
      <c r="A47" s="59">
        <v>7</v>
      </c>
      <c r="B47" s="19">
        <v>216</v>
      </c>
      <c r="C47" s="92" t="s">
        <v>283</v>
      </c>
      <c r="D47" s="62" t="s">
        <v>284</v>
      </c>
      <c r="E47" s="63" t="s">
        <v>12</v>
      </c>
      <c r="F47" s="63" t="s">
        <v>164</v>
      </c>
      <c r="G47" s="63" t="s">
        <v>162</v>
      </c>
      <c r="H47" s="62" t="s">
        <v>285</v>
      </c>
      <c r="I47" s="35" t="str">
        <f t="shared" si="2"/>
        <v>C</v>
      </c>
      <c r="J47" s="35">
        <f>COUNTIF(I$7:I47,I47)</f>
        <v>7</v>
      </c>
      <c r="K47" s="86">
        <v>8.5879629629629625E-2</v>
      </c>
    </row>
    <row r="48" spans="1:11" ht="25.15" customHeight="1" thickBot="1" x14ac:dyDescent="0.4">
      <c r="A48" s="151" t="s">
        <v>141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3"/>
    </row>
    <row r="49" spans="1:11" ht="16.899999999999999" customHeight="1" x14ac:dyDescent="0.2">
      <c r="A49" s="95">
        <v>1</v>
      </c>
      <c r="B49" s="71">
        <v>224</v>
      </c>
      <c r="C49" s="96" t="s">
        <v>308</v>
      </c>
      <c r="D49" s="102" t="s">
        <v>39</v>
      </c>
      <c r="E49" s="72" t="s">
        <v>12</v>
      </c>
      <c r="F49" s="72" t="s">
        <v>164</v>
      </c>
      <c r="G49" s="72" t="s">
        <v>231</v>
      </c>
      <c r="H49" s="102" t="s">
        <v>361</v>
      </c>
      <c r="I49" s="72" t="str">
        <f t="shared" ref="I49:I56" si="3">IF(F49="m",IF($G$1-$G49&lt;=19,"JM",IF($G$1-$G49&lt;=39,"A",IF($G$1-$G49&lt;=49,"B",IF($G$1-$G49&lt;=59,"C",IF($G$1-$G49&lt;=69,"D","E"))))),IF($G$1-$G49&lt;=19,"JŽ",IF($G$1-$G49&lt;=39,"F",IF($G$1-$G49&lt;=49,"G",IF($G$1-$G49&lt;=59,"H","I")))))</f>
        <v>D</v>
      </c>
      <c r="J49" s="72">
        <f>COUNTIF(I$7:I49,I49)</f>
        <v>1</v>
      </c>
      <c r="K49" s="103">
        <v>6.8414351851851851E-2</v>
      </c>
    </row>
    <row r="50" spans="1:11" s="105" customFormat="1" ht="16.899999999999999" customHeight="1" x14ac:dyDescent="0.2">
      <c r="A50" s="75">
        <v>2</v>
      </c>
      <c r="B50" s="36">
        <v>215</v>
      </c>
      <c r="C50" s="97" t="s">
        <v>197</v>
      </c>
      <c r="D50" s="74" t="s">
        <v>73</v>
      </c>
      <c r="E50" s="37" t="s">
        <v>12</v>
      </c>
      <c r="F50" s="37" t="s">
        <v>164</v>
      </c>
      <c r="G50" s="37" t="s">
        <v>173</v>
      </c>
      <c r="H50" s="74" t="s">
        <v>7</v>
      </c>
      <c r="I50" s="37" t="str">
        <f t="shared" si="3"/>
        <v>D</v>
      </c>
      <c r="J50" s="37">
        <f>COUNTIF(I$7:I50,I50)</f>
        <v>2</v>
      </c>
      <c r="K50" s="104">
        <v>7.1562500000000001E-2</v>
      </c>
    </row>
    <row r="51" spans="1:11" s="108" customFormat="1" ht="16.899999999999999" customHeight="1" x14ac:dyDescent="0.2">
      <c r="A51" s="98">
        <v>3</v>
      </c>
      <c r="B51" s="77">
        <v>243</v>
      </c>
      <c r="C51" s="99" t="s">
        <v>113</v>
      </c>
      <c r="D51" s="106" t="s">
        <v>107</v>
      </c>
      <c r="E51" s="76" t="s">
        <v>12</v>
      </c>
      <c r="F51" s="76" t="s">
        <v>164</v>
      </c>
      <c r="G51" s="76" t="s">
        <v>172</v>
      </c>
      <c r="H51" s="106" t="s">
        <v>116</v>
      </c>
      <c r="I51" s="76" t="str">
        <f t="shared" si="3"/>
        <v>D</v>
      </c>
      <c r="J51" s="76">
        <f>COUNTIF(I$7:I51,I51)</f>
        <v>3</v>
      </c>
      <c r="K51" s="107">
        <v>7.1898148148148142E-2</v>
      </c>
    </row>
    <row r="52" spans="1:11" s="105" customFormat="1" ht="16.899999999999999" customHeight="1" x14ac:dyDescent="0.2">
      <c r="A52" s="59">
        <v>4</v>
      </c>
      <c r="B52" s="19">
        <v>203</v>
      </c>
      <c r="C52" s="92" t="s">
        <v>115</v>
      </c>
      <c r="D52" s="62" t="s">
        <v>23</v>
      </c>
      <c r="E52" s="63" t="s">
        <v>12</v>
      </c>
      <c r="F52" s="63" t="s">
        <v>164</v>
      </c>
      <c r="G52" s="63" t="s">
        <v>293</v>
      </c>
      <c r="H52" s="62" t="s">
        <v>7</v>
      </c>
      <c r="I52" s="35" t="str">
        <f t="shared" si="3"/>
        <v>D</v>
      </c>
      <c r="J52" s="35">
        <f>COUNTIF(I$7:I52,I52)</f>
        <v>4</v>
      </c>
      <c r="K52" s="86">
        <v>7.2627314814814811E-2</v>
      </c>
    </row>
    <row r="53" spans="1:11" ht="16.899999999999999" customHeight="1" x14ac:dyDescent="0.2">
      <c r="A53" s="59">
        <v>5</v>
      </c>
      <c r="B53" s="19">
        <v>249</v>
      </c>
      <c r="C53" s="92" t="s">
        <v>342</v>
      </c>
      <c r="D53" s="62" t="s">
        <v>151</v>
      </c>
      <c r="E53" s="63" t="s">
        <v>12</v>
      </c>
      <c r="F53" s="63" t="s">
        <v>164</v>
      </c>
      <c r="G53" s="63" t="s">
        <v>231</v>
      </c>
      <c r="H53" s="62" t="s">
        <v>343</v>
      </c>
      <c r="I53" s="35" t="str">
        <f t="shared" si="3"/>
        <v>D</v>
      </c>
      <c r="J53" s="35">
        <f>COUNTIF(I$7:I53,I53)</f>
        <v>5</v>
      </c>
      <c r="K53" s="86">
        <v>7.5162037037037041E-2</v>
      </c>
    </row>
    <row r="54" spans="1:11" ht="16.899999999999999" customHeight="1" x14ac:dyDescent="0.2">
      <c r="A54" s="59">
        <v>6</v>
      </c>
      <c r="B54" s="19">
        <v>240</v>
      </c>
      <c r="C54" s="92" t="s">
        <v>299</v>
      </c>
      <c r="D54" s="62" t="s">
        <v>300</v>
      </c>
      <c r="E54" s="63" t="s">
        <v>12</v>
      </c>
      <c r="F54" s="63" t="s">
        <v>164</v>
      </c>
      <c r="G54" s="63" t="s">
        <v>172</v>
      </c>
      <c r="H54" s="62" t="s">
        <v>301</v>
      </c>
      <c r="I54" s="35" t="str">
        <f t="shared" si="3"/>
        <v>D</v>
      </c>
      <c r="J54" s="35">
        <f>COUNTIF(I$7:I54,I54)</f>
        <v>6</v>
      </c>
      <c r="K54" s="86">
        <v>7.8923611111111111E-2</v>
      </c>
    </row>
    <row r="55" spans="1:11" ht="16.899999999999999" customHeight="1" x14ac:dyDescent="0.2">
      <c r="A55" s="59">
        <v>7</v>
      </c>
      <c r="B55" s="19">
        <v>268</v>
      </c>
      <c r="C55" s="92" t="s">
        <v>216</v>
      </c>
      <c r="D55" s="62" t="s">
        <v>217</v>
      </c>
      <c r="E55" s="63" t="s">
        <v>12</v>
      </c>
      <c r="F55" s="63" t="s">
        <v>164</v>
      </c>
      <c r="G55" s="63" t="s">
        <v>172</v>
      </c>
      <c r="H55" s="62" t="s">
        <v>218</v>
      </c>
      <c r="I55" s="35" t="str">
        <f t="shared" si="3"/>
        <v>D</v>
      </c>
      <c r="J55" s="35">
        <f>COUNTIF(I$7:I55,I55)</f>
        <v>7</v>
      </c>
      <c r="K55" s="86">
        <v>8.0949074074074076E-2</v>
      </c>
    </row>
    <row r="56" spans="1:11" s="108" customFormat="1" ht="16.899999999999999" customHeight="1" thickBot="1" x14ac:dyDescent="0.25">
      <c r="A56" s="59">
        <v>8</v>
      </c>
      <c r="B56" s="19">
        <v>211</v>
      </c>
      <c r="C56" s="92" t="s">
        <v>248</v>
      </c>
      <c r="D56" s="62" t="s">
        <v>15</v>
      </c>
      <c r="E56" s="63" t="s">
        <v>12</v>
      </c>
      <c r="F56" s="63" t="s">
        <v>164</v>
      </c>
      <c r="G56" s="63" t="s">
        <v>172</v>
      </c>
      <c r="H56" s="62" t="s">
        <v>364</v>
      </c>
      <c r="I56" s="35" t="str">
        <f t="shared" si="3"/>
        <v>D</v>
      </c>
      <c r="J56" s="35">
        <f>COUNTIF(I$7:I56,I56)</f>
        <v>8</v>
      </c>
      <c r="K56" s="86">
        <v>8.3055555555555549E-2</v>
      </c>
    </row>
    <row r="57" spans="1:11" ht="25.15" customHeight="1" thickBot="1" x14ac:dyDescent="0.4">
      <c r="A57" s="151" t="s">
        <v>142</v>
      </c>
      <c r="B57" s="152"/>
      <c r="C57" s="152"/>
      <c r="D57" s="152"/>
      <c r="E57" s="152"/>
      <c r="F57" s="152"/>
      <c r="G57" s="152"/>
      <c r="H57" s="152"/>
      <c r="I57" s="152"/>
      <c r="J57" s="152"/>
      <c r="K57" s="153"/>
    </row>
    <row r="58" spans="1:11" ht="16.899999999999999" customHeight="1" x14ac:dyDescent="0.2">
      <c r="A58" s="95">
        <v>1</v>
      </c>
      <c r="B58" s="71">
        <v>217</v>
      </c>
      <c r="C58" s="96" t="s">
        <v>368</v>
      </c>
      <c r="D58" s="102" t="s">
        <v>17</v>
      </c>
      <c r="E58" s="72" t="s">
        <v>12</v>
      </c>
      <c r="F58" s="72" t="s">
        <v>164</v>
      </c>
      <c r="G58" s="72">
        <v>1952</v>
      </c>
      <c r="H58" s="102" t="s">
        <v>7</v>
      </c>
      <c r="I58" s="72" t="str">
        <f>IF(F58="m",IF($G$1-$G58&lt;=19,"JM",IF($G$1-$G58&lt;=39,"A",IF($G$1-$G58&lt;=49,"B",IF($G$1-$G58&lt;=59,"C",IF($G$1-$G58&lt;=69,"D","E"))))),IF($G$1-$G58&lt;=19,"JŽ",IF($G$1-$G58&lt;=39,"F",IF($G$1-$G58&lt;=49,"G",IF($G$1-$G58&lt;=59,"H","I")))))</f>
        <v>E</v>
      </c>
      <c r="J58" s="72">
        <f>COUNTIF(I$7:I58,I58)</f>
        <v>1</v>
      </c>
      <c r="K58" s="103">
        <v>6.851851851851852E-2</v>
      </c>
    </row>
    <row r="59" spans="1:11" ht="16.899999999999999" customHeight="1" x14ac:dyDescent="0.2">
      <c r="A59" s="75">
        <v>2</v>
      </c>
      <c r="B59" s="36">
        <v>259</v>
      </c>
      <c r="C59" s="97" t="s">
        <v>246</v>
      </c>
      <c r="D59" s="74" t="s">
        <v>151</v>
      </c>
      <c r="E59" s="37" t="s">
        <v>12</v>
      </c>
      <c r="F59" s="37" t="s">
        <v>164</v>
      </c>
      <c r="G59" s="37" t="s">
        <v>170</v>
      </c>
      <c r="H59" s="74" t="s">
        <v>273</v>
      </c>
      <c r="I59" s="37" t="str">
        <f>IF(F59="m",IF($G$1-$G59&lt;=19,"JM",IF($G$1-$G59&lt;=39,"A",IF($G$1-$G59&lt;=49,"B",IF($G$1-$G59&lt;=59,"C",IF($G$1-$G59&lt;=69,"D","E"))))),IF($G$1-$G59&lt;=19,"JŽ",IF($G$1-$G59&lt;=39,"F",IF($G$1-$G59&lt;=49,"G",IF($G$1-$G59&lt;=59,"H","I")))))</f>
        <v>E</v>
      </c>
      <c r="J59" s="37">
        <f>COUNTIF(I$7:I59,I59)</f>
        <v>2</v>
      </c>
      <c r="K59" s="104">
        <v>8.413194444444444E-2</v>
      </c>
    </row>
    <row r="60" spans="1:11" ht="16.899999999999999" customHeight="1" x14ac:dyDescent="0.2">
      <c r="A60" s="98">
        <v>3</v>
      </c>
      <c r="B60" s="77">
        <v>207</v>
      </c>
      <c r="C60" s="99" t="s">
        <v>105</v>
      </c>
      <c r="D60" s="106" t="s">
        <v>16</v>
      </c>
      <c r="E60" s="76" t="s">
        <v>12</v>
      </c>
      <c r="F60" s="76" t="s">
        <v>164</v>
      </c>
      <c r="G60" s="76" t="s">
        <v>175</v>
      </c>
      <c r="H60" s="106" t="s">
        <v>106</v>
      </c>
      <c r="I60" s="76" t="str">
        <f>IF(F60="m",IF($G$1-$G60&lt;=19,"JM",IF($G$1-$G60&lt;=39,"A",IF($G$1-$G60&lt;=49,"B",IF($G$1-$G60&lt;=59,"C",IF($G$1-$G60&lt;=69,"D","E"))))),IF($G$1-$G60&lt;=19,"JŽ",IF($G$1-$G60&lt;=39,"F",IF($G$1-$G60&lt;=49,"G",IF($G$1-$G60&lt;=59,"H","I")))))</f>
        <v>E</v>
      </c>
      <c r="J60" s="76">
        <f>COUNTIF(I$7:I60,I60)</f>
        <v>3</v>
      </c>
      <c r="K60" s="107">
        <v>8.9780092592592592E-2</v>
      </c>
    </row>
    <row r="61" spans="1:11" ht="16.899999999999999" customHeight="1" thickBot="1" x14ac:dyDescent="0.25">
      <c r="A61" s="59">
        <v>4</v>
      </c>
      <c r="B61" s="19">
        <v>208</v>
      </c>
      <c r="C61" s="92" t="s">
        <v>239</v>
      </c>
      <c r="D61" s="62" t="s">
        <v>240</v>
      </c>
      <c r="E61" s="63" t="s">
        <v>12</v>
      </c>
      <c r="F61" s="63" t="s">
        <v>164</v>
      </c>
      <c r="G61" s="63" t="s">
        <v>241</v>
      </c>
      <c r="H61" s="62" t="s">
        <v>242</v>
      </c>
      <c r="I61" s="35" t="str">
        <f>IF(F61="m",IF($G$1-$G61&lt;=19,"JM",IF($G$1-$G61&lt;=39,"A",IF($G$1-$G61&lt;=49,"B",IF($G$1-$G61&lt;=59,"C",IF($G$1-$G61&lt;=69,"D","E"))))),IF($G$1-$G61&lt;=19,"JŽ",IF($G$1-$G61&lt;=39,"F",IF($G$1-$G61&lt;=49,"G",IF($G$1-$G61&lt;=59,"H","I")))))</f>
        <v>E</v>
      </c>
      <c r="J61" s="35">
        <f>COUNTIF(I$7:I61,I61)</f>
        <v>4</v>
      </c>
      <c r="K61" s="86">
        <v>0.10381944444444445</v>
      </c>
    </row>
    <row r="62" spans="1:11" ht="25.15" customHeight="1" thickBot="1" x14ac:dyDescent="0.4">
      <c r="A62" s="154" t="s">
        <v>401</v>
      </c>
      <c r="B62" s="155"/>
      <c r="C62" s="155"/>
      <c r="D62" s="155"/>
      <c r="E62" s="155"/>
      <c r="F62" s="155"/>
      <c r="G62" s="155"/>
      <c r="H62" s="155"/>
      <c r="I62" s="155"/>
      <c r="J62" s="155"/>
      <c r="K62" s="156"/>
    </row>
    <row r="63" spans="1:11" ht="16.899999999999999" customHeight="1" x14ac:dyDescent="0.2">
      <c r="A63" s="95">
        <v>1</v>
      </c>
      <c r="B63" s="71">
        <v>230</v>
      </c>
      <c r="C63" s="96" t="s">
        <v>259</v>
      </c>
      <c r="D63" s="102" t="s">
        <v>260</v>
      </c>
      <c r="E63" s="72" t="s">
        <v>12</v>
      </c>
      <c r="F63" s="72" t="s">
        <v>163</v>
      </c>
      <c r="G63" s="72" t="s">
        <v>161</v>
      </c>
      <c r="H63" s="102" t="s">
        <v>166</v>
      </c>
      <c r="I63" s="72" t="str">
        <f t="shared" ref="I63:I68" si="4">IF(F63="m",IF($G$1-$G63&lt;=19,"JM",IF($G$1-$G63&lt;=39,"A",IF($G$1-$G63&lt;=49,"B",IF($G$1-$G63&lt;=59,"C",IF($G$1-$G63&lt;=69,"D","E"))))),IF($G$1-$G63&lt;=19,"JŽ",IF($G$1-$G63&lt;=39,"F",IF($G$1-$G63&lt;=49,"G",IF($G$1-$G63&lt;=59,"H","I")))))</f>
        <v>F</v>
      </c>
      <c r="J63" s="72">
        <f>COUNTIF(I$7:I63,I63)</f>
        <v>1</v>
      </c>
      <c r="K63" s="103">
        <v>5.496527777777778E-2</v>
      </c>
    </row>
    <row r="64" spans="1:11" ht="16.899999999999999" customHeight="1" x14ac:dyDescent="0.2">
      <c r="A64" s="75">
        <v>2</v>
      </c>
      <c r="B64" s="36">
        <v>269</v>
      </c>
      <c r="C64" s="97" t="s">
        <v>324</v>
      </c>
      <c r="D64" s="74" t="s">
        <v>325</v>
      </c>
      <c r="E64" s="37" t="s">
        <v>12</v>
      </c>
      <c r="F64" s="37" t="s">
        <v>163</v>
      </c>
      <c r="G64" s="37" t="s">
        <v>156</v>
      </c>
      <c r="H64" s="74" t="s">
        <v>326</v>
      </c>
      <c r="I64" s="37" t="str">
        <f t="shared" si="4"/>
        <v>F</v>
      </c>
      <c r="J64" s="37">
        <f>COUNTIF(I$7:I64,I64)</f>
        <v>2</v>
      </c>
      <c r="K64" s="104">
        <v>6.7233796296296292E-2</v>
      </c>
    </row>
    <row r="65" spans="1:11" ht="16.899999999999999" customHeight="1" x14ac:dyDescent="0.2">
      <c r="A65" s="98">
        <v>3</v>
      </c>
      <c r="B65" s="77">
        <v>246</v>
      </c>
      <c r="C65" s="99" t="s">
        <v>236</v>
      </c>
      <c r="D65" s="106" t="s">
        <v>237</v>
      </c>
      <c r="E65" s="76" t="s">
        <v>12</v>
      </c>
      <c r="F65" s="76" t="s">
        <v>163</v>
      </c>
      <c r="G65" s="76" t="s">
        <v>189</v>
      </c>
      <c r="H65" s="106" t="s">
        <v>195</v>
      </c>
      <c r="I65" s="76" t="str">
        <f t="shared" si="4"/>
        <v>F</v>
      </c>
      <c r="J65" s="76">
        <f>COUNTIF(I$7:I65,I65)</f>
        <v>3</v>
      </c>
      <c r="K65" s="107">
        <v>6.8379629629629624E-2</v>
      </c>
    </row>
    <row r="66" spans="1:11" ht="16.899999999999999" customHeight="1" x14ac:dyDescent="0.2">
      <c r="A66" s="59">
        <v>4</v>
      </c>
      <c r="B66" s="19">
        <v>264</v>
      </c>
      <c r="C66" s="85" t="s">
        <v>344</v>
      </c>
      <c r="D66" s="81" t="s">
        <v>391</v>
      </c>
      <c r="E66" s="35" t="s">
        <v>12</v>
      </c>
      <c r="F66" s="35" t="s">
        <v>163</v>
      </c>
      <c r="G66" s="35">
        <v>1991</v>
      </c>
      <c r="H66" s="81" t="s">
        <v>390</v>
      </c>
      <c r="I66" s="35" t="str">
        <f t="shared" si="4"/>
        <v>F</v>
      </c>
      <c r="J66" s="35">
        <f>COUNTIF(I$7:I66,I66)</f>
        <v>4</v>
      </c>
      <c r="K66" s="86">
        <v>8.4340277777777778E-2</v>
      </c>
    </row>
    <row r="67" spans="1:11" ht="16.899999999999999" customHeight="1" x14ac:dyDescent="0.2">
      <c r="A67" s="59">
        <v>5</v>
      </c>
      <c r="B67" s="19">
        <v>256</v>
      </c>
      <c r="C67" s="92" t="s">
        <v>316</v>
      </c>
      <c r="D67" s="62" t="s">
        <v>317</v>
      </c>
      <c r="E67" s="63" t="s">
        <v>12</v>
      </c>
      <c r="F67" s="63" t="s">
        <v>163</v>
      </c>
      <c r="G67" s="63" t="s">
        <v>194</v>
      </c>
      <c r="H67" s="62" t="s">
        <v>318</v>
      </c>
      <c r="I67" s="35" t="str">
        <f t="shared" si="4"/>
        <v>F</v>
      </c>
      <c r="J67" s="35">
        <f>COUNTIF(I$7:I67,I67)</f>
        <v>5</v>
      </c>
      <c r="K67" s="86">
        <v>8.4502314814814808E-2</v>
      </c>
    </row>
    <row r="68" spans="1:11" ht="16.899999999999999" customHeight="1" thickBot="1" x14ac:dyDescent="0.25">
      <c r="A68" s="59">
        <v>6</v>
      </c>
      <c r="B68" s="19">
        <v>265</v>
      </c>
      <c r="C68" s="85" t="s">
        <v>394</v>
      </c>
      <c r="D68" s="81" t="s">
        <v>395</v>
      </c>
      <c r="E68" s="35" t="s">
        <v>12</v>
      </c>
      <c r="F68" s="35" t="s">
        <v>163</v>
      </c>
      <c r="G68" s="35">
        <v>2004</v>
      </c>
      <c r="H68" s="81" t="s">
        <v>192</v>
      </c>
      <c r="I68" s="35" t="str">
        <f t="shared" si="4"/>
        <v>F</v>
      </c>
      <c r="J68" s="35">
        <f>COUNTIF(I$7:I68,I68)</f>
        <v>6</v>
      </c>
      <c r="K68" s="86">
        <v>8.8958333333333334E-2</v>
      </c>
    </row>
    <row r="69" spans="1:11" ht="25.15" customHeight="1" thickBot="1" x14ac:dyDescent="0.4">
      <c r="A69" s="154" t="s">
        <v>254</v>
      </c>
      <c r="B69" s="155"/>
      <c r="C69" s="155"/>
      <c r="D69" s="155"/>
      <c r="E69" s="155"/>
      <c r="F69" s="155"/>
      <c r="G69" s="155"/>
      <c r="H69" s="155"/>
      <c r="I69" s="155"/>
      <c r="J69" s="155"/>
      <c r="K69" s="156"/>
    </row>
    <row r="70" spans="1:11" ht="16.899999999999999" customHeight="1" x14ac:dyDescent="0.2">
      <c r="A70" s="95">
        <v>1</v>
      </c>
      <c r="B70" s="71">
        <v>234</v>
      </c>
      <c r="C70" s="96" t="s">
        <v>279</v>
      </c>
      <c r="D70" s="102" t="s">
        <v>272</v>
      </c>
      <c r="E70" s="72" t="s">
        <v>12</v>
      </c>
      <c r="F70" s="72" t="s">
        <v>163</v>
      </c>
      <c r="G70" s="72" t="s">
        <v>180</v>
      </c>
      <c r="H70" s="102" t="s">
        <v>280</v>
      </c>
      <c r="I70" s="72" t="str">
        <f t="shared" ref="I70:I75" si="5">IF(F70="m",IF($G$1-$G70&lt;=19,"JM",IF($G$1-$G70&lt;=39,"A",IF($G$1-$G70&lt;=49,"B",IF($G$1-$G70&lt;=59,"C",IF($G$1-$G70&lt;=69,"D","E"))))),IF($G$1-$G70&lt;=19,"JŽ",IF($G$1-$G70&lt;=39,"F",IF($G$1-$G70&lt;=49,"G",IF($G$1-$G70&lt;=59,"H","I")))))</f>
        <v>G</v>
      </c>
      <c r="J70" s="72">
        <f>COUNTIF(I$7:I70,I70)</f>
        <v>1</v>
      </c>
      <c r="K70" s="103">
        <v>6.1273148148148146E-2</v>
      </c>
    </row>
    <row r="71" spans="1:11" ht="16.899999999999999" customHeight="1" x14ac:dyDescent="0.2">
      <c r="A71" s="75">
        <v>2</v>
      </c>
      <c r="B71" s="36">
        <v>227</v>
      </c>
      <c r="C71" s="97" t="s">
        <v>203</v>
      </c>
      <c r="D71" s="74" t="s">
        <v>100</v>
      </c>
      <c r="E71" s="37" t="s">
        <v>12</v>
      </c>
      <c r="F71" s="37" t="s">
        <v>163</v>
      </c>
      <c r="G71" s="37" t="s">
        <v>182</v>
      </c>
      <c r="H71" s="74" t="s">
        <v>43</v>
      </c>
      <c r="I71" s="37" t="str">
        <f t="shared" si="5"/>
        <v>G</v>
      </c>
      <c r="J71" s="37">
        <f>COUNTIF(I$7:I71,I71)</f>
        <v>2</v>
      </c>
      <c r="K71" s="104">
        <v>6.4907407407407414E-2</v>
      </c>
    </row>
    <row r="72" spans="1:11" ht="16.899999999999999" customHeight="1" x14ac:dyDescent="0.2">
      <c r="A72" s="98">
        <v>3</v>
      </c>
      <c r="B72" s="77">
        <v>242</v>
      </c>
      <c r="C72" s="99" t="s">
        <v>99</v>
      </c>
      <c r="D72" s="106" t="s">
        <v>100</v>
      </c>
      <c r="E72" s="76" t="s">
        <v>12</v>
      </c>
      <c r="F72" s="76" t="s">
        <v>163</v>
      </c>
      <c r="G72" s="76" t="s">
        <v>159</v>
      </c>
      <c r="H72" s="106" t="s">
        <v>10</v>
      </c>
      <c r="I72" s="76" t="str">
        <f t="shared" si="5"/>
        <v>G</v>
      </c>
      <c r="J72" s="76">
        <f>COUNTIF(I$7:I72,I72)</f>
        <v>3</v>
      </c>
      <c r="K72" s="107">
        <v>6.6944444444444445E-2</v>
      </c>
    </row>
    <row r="73" spans="1:11" ht="16.899999999999999" customHeight="1" x14ac:dyDescent="0.2">
      <c r="A73" s="59">
        <v>4</v>
      </c>
      <c r="B73" s="19">
        <v>205</v>
      </c>
      <c r="C73" s="85" t="s">
        <v>374</v>
      </c>
      <c r="D73" s="81" t="s">
        <v>325</v>
      </c>
      <c r="E73" s="35" t="s">
        <v>12</v>
      </c>
      <c r="F73" s="35" t="s">
        <v>163</v>
      </c>
      <c r="G73" s="35">
        <v>1981</v>
      </c>
      <c r="H73" s="81" t="s">
        <v>375</v>
      </c>
      <c r="I73" s="35" t="str">
        <f t="shared" si="5"/>
        <v>G</v>
      </c>
      <c r="J73" s="35">
        <f>COUNTIF(I$7:I73,I73)</f>
        <v>4</v>
      </c>
      <c r="K73" s="86">
        <v>6.7511574074074071E-2</v>
      </c>
    </row>
    <row r="74" spans="1:11" s="105" customFormat="1" ht="16.899999999999999" customHeight="1" x14ac:dyDescent="0.2">
      <c r="A74" s="59">
        <v>5</v>
      </c>
      <c r="B74" s="19">
        <v>251</v>
      </c>
      <c r="C74" s="92" t="s">
        <v>149</v>
      </c>
      <c r="D74" s="62" t="s">
        <v>150</v>
      </c>
      <c r="E74" s="63" t="s">
        <v>12</v>
      </c>
      <c r="F74" s="63" t="s">
        <v>163</v>
      </c>
      <c r="G74" s="63" t="s">
        <v>159</v>
      </c>
      <c r="H74" s="62" t="s">
        <v>281</v>
      </c>
      <c r="I74" s="35" t="str">
        <f t="shared" si="5"/>
        <v>G</v>
      </c>
      <c r="J74" s="35">
        <f>COUNTIF(I$7:I74,I74)</f>
        <v>5</v>
      </c>
      <c r="K74" s="86">
        <v>7.873842592592592E-2</v>
      </c>
    </row>
    <row r="75" spans="1:11" ht="16.899999999999999" customHeight="1" thickBot="1" x14ac:dyDescent="0.25">
      <c r="A75" s="59">
        <v>6</v>
      </c>
      <c r="B75" s="19">
        <v>236</v>
      </c>
      <c r="C75" s="92" t="s">
        <v>209</v>
      </c>
      <c r="D75" s="62" t="s">
        <v>210</v>
      </c>
      <c r="E75" s="63" t="s">
        <v>12</v>
      </c>
      <c r="F75" s="63" t="s">
        <v>163</v>
      </c>
      <c r="G75" s="63" t="s">
        <v>159</v>
      </c>
      <c r="H75" s="62" t="s">
        <v>208</v>
      </c>
      <c r="I75" s="35" t="str">
        <f t="shared" si="5"/>
        <v>G</v>
      </c>
      <c r="J75" s="35">
        <f>COUNTIF(I$7:I75,I75)</f>
        <v>6</v>
      </c>
      <c r="K75" s="86">
        <v>8.0671296296296297E-2</v>
      </c>
    </row>
    <row r="76" spans="1:11" ht="25.15" customHeight="1" thickBot="1" x14ac:dyDescent="0.4">
      <c r="A76" s="154" t="s">
        <v>255</v>
      </c>
      <c r="B76" s="155"/>
      <c r="C76" s="155"/>
      <c r="D76" s="155"/>
      <c r="E76" s="155"/>
      <c r="F76" s="155"/>
      <c r="G76" s="155"/>
      <c r="H76" s="155"/>
      <c r="I76" s="155"/>
      <c r="J76" s="155"/>
      <c r="K76" s="156"/>
    </row>
    <row r="77" spans="1:11" ht="16.899999999999999" customHeight="1" x14ac:dyDescent="0.2">
      <c r="A77" s="95">
        <v>1</v>
      </c>
      <c r="B77" s="71">
        <v>231</v>
      </c>
      <c r="C77" s="96" t="s">
        <v>65</v>
      </c>
      <c r="D77" s="102" t="s">
        <v>48</v>
      </c>
      <c r="E77" s="72" t="s">
        <v>12</v>
      </c>
      <c r="F77" s="72" t="s">
        <v>163</v>
      </c>
      <c r="G77" s="72" t="s">
        <v>162</v>
      </c>
      <c r="H77" s="102" t="s">
        <v>43</v>
      </c>
      <c r="I77" s="72" t="str">
        <f>IF(F77="m",IF($G$1-$G77&lt;=19,"JM",IF($G$1-$G77&lt;=39,"A",IF($G$1-$G77&lt;=49,"B",IF($G$1-$G77&lt;=59,"C",IF($G$1-$G77&lt;=69,"D","E"))))),IF($G$1-$G77&lt;=19,"JŽ",IF($G$1-$G77&lt;=39,"F",IF($G$1-$G77&lt;=49,"G",IF($G$1-$G77&lt;=59,"H","I")))))</f>
        <v>H</v>
      </c>
      <c r="J77" s="72">
        <f>COUNTIF(I$7:I77,I77)</f>
        <v>1</v>
      </c>
      <c r="K77" s="103">
        <v>6.822916666666666E-2</v>
      </c>
    </row>
    <row r="78" spans="1:11" ht="16.899999999999999" customHeight="1" thickBot="1" x14ac:dyDescent="0.25">
      <c r="A78" s="75">
        <v>2</v>
      </c>
      <c r="B78" s="36">
        <v>210</v>
      </c>
      <c r="C78" s="97" t="s">
        <v>262</v>
      </c>
      <c r="D78" s="74" t="s">
        <v>98</v>
      </c>
      <c r="E78" s="37" t="s">
        <v>12</v>
      </c>
      <c r="F78" s="37" t="s">
        <v>163</v>
      </c>
      <c r="G78" s="37" t="s">
        <v>153</v>
      </c>
      <c r="H78" s="74" t="s">
        <v>165</v>
      </c>
      <c r="I78" s="37" t="str">
        <f>IF(F78="m",IF($G$1-$G78&lt;=19,"JM",IF($G$1-$G78&lt;=39,"A",IF($G$1-$G78&lt;=49,"B",IF($G$1-$G78&lt;=59,"C",IF($G$1-$G78&lt;=69,"D","E"))))),IF($G$1-$G78&lt;=19,"JŽ",IF($G$1-$G78&lt;=39,"F",IF($G$1-$G78&lt;=49,"G",IF($G$1-$G78&lt;=59,"H","I")))))</f>
        <v>H</v>
      </c>
      <c r="J78" s="37">
        <f>COUNTIF(I$7:I78,I78)</f>
        <v>2</v>
      </c>
      <c r="K78" s="104">
        <v>6.8923611111111116E-2</v>
      </c>
    </row>
    <row r="79" spans="1:11" ht="25.15" customHeight="1" thickBot="1" x14ac:dyDescent="0.4">
      <c r="A79" s="154" t="s">
        <v>256</v>
      </c>
      <c r="B79" s="155"/>
      <c r="C79" s="155"/>
      <c r="D79" s="155"/>
      <c r="E79" s="155"/>
      <c r="F79" s="155"/>
      <c r="G79" s="155"/>
      <c r="H79" s="155"/>
      <c r="I79" s="155"/>
      <c r="J79" s="155"/>
      <c r="K79" s="156"/>
    </row>
    <row r="80" spans="1:11" ht="16.899999999999999" customHeight="1" x14ac:dyDescent="0.2">
      <c r="A80" s="95">
        <v>1</v>
      </c>
      <c r="B80" s="71">
        <v>244</v>
      </c>
      <c r="C80" s="96" t="s">
        <v>114</v>
      </c>
      <c r="D80" s="102" t="s">
        <v>168</v>
      </c>
      <c r="E80" s="72" t="s">
        <v>12</v>
      </c>
      <c r="F80" s="72" t="s">
        <v>163</v>
      </c>
      <c r="G80" s="72" t="s">
        <v>172</v>
      </c>
      <c r="H80" s="102" t="s">
        <v>116</v>
      </c>
      <c r="I80" s="72" t="str">
        <f>IF(F80="m",IF($G$1-$G80&lt;=19,"JM",IF($G$1-$G80&lt;=39,"A",IF($G$1-$G80&lt;=49,"B",IF($G$1-$G80&lt;=59,"C",IF($G$1-$G80&lt;=69,"D","E"))))),IF($G$1-$G80&lt;=19,"JŽ",IF($G$1-$G80&lt;=39,"F",IF($G$1-$G80&lt;=49,"G",IF($G$1-$G80&lt;=59,"H","I")))))</f>
        <v>I</v>
      </c>
      <c r="J80" s="72">
        <f>COUNTIF(I$7:I80,I80)</f>
        <v>1</v>
      </c>
      <c r="K80" s="103">
        <v>7.0949074074074067E-2</v>
      </c>
    </row>
    <row r="81" spans="1:11" s="108" customFormat="1" ht="16.899999999999999" customHeight="1" x14ac:dyDescent="0.2">
      <c r="A81" s="75">
        <v>2</v>
      </c>
      <c r="B81" s="36">
        <v>202</v>
      </c>
      <c r="C81" s="97" t="s">
        <v>167</v>
      </c>
      <c r="D81" s="74" t="s">
        <v>44</v>
      </c>
      <c r="E81" s="37" t="s">
        <v>12</v>
      </c>
      <c r="F81" s="37" t="s">
        <v>163</v>
      </c>
      <c r="G81" s="37" t="s">
        <v>171</v>
      </c>
      <c r="H81" s="74" t="s">
        <v>367</v>
      </c>
      <c r="I81" s="37" t="str">
        <f>IF(F81="m",IF($G$1-$G81&lt;=19,"JM",IF($G$1-$G81&lt;=39,"A",IF($G$1-$G81&lt;=49,"B",IF($G$1-$G81&lt;=59,"C",IF($G$1-$G81&lt;=69,"D","E"))))),IF($G$1-$G81&lt;=19,"JŽ",IF($G$1-$G81&lt;=39,"F",IF($G$1-$G81&lt;=49,"G",IF($G$1-$G81&lt;=59,"H","I")))))</f>
        <v>I</v>
      </c>
      <c r="J81" s="37">
        <f>COUNTIF(I$7:I81,I81)</f>
        <v>2</v>
      </c>
      <c r="K81" s="104">
        <v>7.2361111111111112E-2</v>
      </c>
    </row>
    <row r="82" spans="1:11" ht="16.899999999999999" customHeight="1" x14ac:dyDescent="0.2">
      <c r="A82" s="98">
        <v>3</v>
      </c>
      <c r="B82" s="77">
        <v>232</v>
      </c>
      <c r="C82" s="99" t="s">
        <v>336</v>
      </c>
      <c r="D82" s="106" t="s">
        <v>108</v>
      </c>
      <c r="E82" s="76" t="s">
        <v>12</v>
      </c>
      <c r="F82" s="76" t="s">
        <v>163</v>
      </c>
      <c r="G82" s="76" t="s">
        <v>179</v>
      </c>
      <c r="H82" s="106" t="s">
        <v>7</v>
      </c>
      <c r="I82" s="76" t="str">
        <f>IF(F82="m",IF($G$1-$G82&lt;=19,"JM",IF($G$1-$G82&lt;=39,"A",IF($G$1-$G82&lt;=49,"B",IF($G$1-$G82&lt;=59,"C",IF($G$1-$G82&lt;=69,"D","E"))))),IF($G$1-$G82&lt;=19,"JŽ",IF($G$1-$G82&lt;=39,"F",IF($G$1-$G82&lt;=49,"G",IF($G$1-$G82&lt;=59,"H","I")))))</f>
        <v>I</v>
      </c>
      <c r="J82" s="76">
        <f>COUNTIF(I$7:I82,I82)</f>
        <v>3</v>
      </c>
      <c r="K82" s="107">
        <v>7.3784722222222224E-2</v>
      </c>
    </row>
    <row r="83" spans="1:11" ht="16.899999999999999" customHeight="1" x14ac:dyDescent="0.2">
      <c r="A83" s="59">
        <v>4</v>
      </c>
      <c r="B83" s="19">
        <v>250</v>
      </c>
      <c r="C83" s="92" t="s">
        <v>344</v>
      </c>
      <c r="D83" s="62" t="s">
        <v>150</v>
      </c>
      <c r="E83" s="63" t="s">
        <v>12</v>
      </c>
      <c r="F83" s="63" t="s">
        <v>163</v>
      </c>
      <c r="G83" s="63" t="s">
        <v>173</v>
      </c>
      <c r="H83" s="62" t="s">
        <v>343</v>
      </c>
      <c r="I83" s="35" t="str">
        <f>IF(F83="m",IF($G$1-$G83&lt;=19,"JM",IF($G$1-$G83&lt;=39,"A",IF($G$1-$G83&lt;=49,"B",IF($G$1-$G83&lt;=59,"C",IF($G$1-$G83&lt;=69,"D","E"))))),IF($G$1-$G83&lt;=19,"JŽ",IF($G$1-$G83&lt;=39,"F",IF($G$1-$G83&lt;=49,"G",IF($G$1-$G83&lt;=59,"H","I")))))</f>
        <v>I</v>
      </c>
      <c r="J83" s="35">
        <f>COUNTIF(I$7:I83,I83)</f>
        <v>4</v>
      </c>
      <c r="K83" s="86">
        <v>0.10076388888888889</v>
      </c>
    </row>
    <row r="84" spans="1:11" ht="16.899999999999999" customHeight="1" x14ac:dyDescent="0.25">
      <c r="A84" s="129"/>
      <c r="B84" s="132"/>
      <c r="C84" s="130"/>
      <c r="D84" s="126"/>
      <c r="E84" s="117"/>
      <c r="F84" s="117"/>
      <c r="G84" s="117"/>
      <c r="H84" s="126"/>
      <c r="I84" s="117"/>
      <c r="J84" s="117"/>
      <c r="K84" s="118"/>
    </row>
    <row r="85" spans="1:11" s="89" customFormat="1" x14ac:dyDescent="0.2">
      <c r="A85" s="128" t="s">
        <v>146</v>
      </c>
      <c r="B85" s="133"/>
      <c r="C85" s="87"/>
      <c r="D85" s="128"/>
      <c r="E85" s="88"/>
      <c r="F85" s="128"/>
      <c r="G85" s="128"/>
      <c r="H85" s="128"/>
      <c r="I85" s="128"/>
      <c r="J85" s="128"/>
    </row>
    <row r="86" spans="1:11" s="89" customFormat="1" ht="12.75" x14ac:dyDescent="0.2">
      <c r="A86" s="150" t="s">
        <v>147</v>
      </c>
      <c r="B86" s="150"/>
      <c r="C86" s="150"/>
      <c r="D86" s="150"/>
      <c r="E86" s="150"/>
      <c r="F86" s="150"/>
      <c r="G86" s="150"/>
      <c r="H86" s="128"/>
      <c r="I86" s="128"/>
      <c r="J86" s="128"/>
    </row>
  </sheetData>
  <mergeCells count="13">
    <mergeCell ref="A2:K2"/>
    <mergeCell ref="A3:K3"/>
    <mergeCell ref="A4:C4"/>
    <mergeCell ref="A86:G86"/>
    <mergeCell ref="A21:K21"/>
    <mergeCell ref="A40:K40"/>
    <mergeCell ref="A6:K6"/>
    <mergeCell ref="A48:K48"/>
    <mergeCell ref="A57:K57"/>
    <mergeCell ref="A62:K62"/>
    <mergeCell ref="A69:K69"/>
    <mergeCell ref="A76:K76"/>
    <mergeCell ref="A79:K7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2C48E-8A66-4B67-B878-9388BA492936}">
  <dimension ref="A1:K64"/>
  <sheetViews>
    <sheetView workbookViewId="0">
      <selection activeCell="N13" sqref="N13"/>
    </sheetView>
  </sheetViews>
  <sheetFormatPr defaultRowHeight="15.75" x14ac:dyDescent="0.25"/>
  <cols>
    <col min="1" max="1" width="4.85546875" style="82" customWidth="1"/>
    <col min="2" max="2" width="4.7109375" style="93" customWidth="1"/>
    <col min="3" max="3" width="16.5703125" style="79" customWidth="1"/>
    <col min="4" max="4" width="7.85546875" style="83" customWidth="1"/>
    <col min="5" max="5" width="4.140625" style="83" customWidth="1"/>
    <col min="6" max="6" width="4" style="78" customWidth="1"/>
    <col min="7" max="7" width="5.140625" style="80" customWidth="1"/>
    <col min="8" max="8" width="25.85546875" style="83" customWidth="1"/>
    <col min="9" max="9" width="4.42578125" style="78" hidden="1" customWidth="1"/>
    <col min="10" max="10" width="4" style="78" hidden="1" customWidth="1"/>
    <col min="11" max="11" width="10.5703125" style="82" customWidth="1"/>
    <col min="12" max="16384" width="9.140625" style="84"/>
  </cols>
  <sheetData>
    <row r="1" spans="1:11" ht="1.1499999999999999" customHeight="1" thickBot="1" x14ac:dyDescent="0.3">
      <c r="F1" s="78" t="s">
        <v>27</v>
      </c>
      <c r="G1" s="80">
        <v>2025</v>
      </c>
    </row>
    <row r="2" spans="1:11" s="109" customFormat="1" ht="30" customHeight="1" thickBot="1" x14ac:dyDescent="0.25">
      <c r="A2" s="140" t="s">
        <v>138</v>
      </c>
      <c r="B2" s="141"/>
      <c r="C2" s="141"/>
      <c r="D2" s="141"/>
      <c r="E2" s="141"/>
      <c r="F2" s="141"/>
      <c r="G2" s="141"/>
      <c r="H2" s="141"/>
      <c r="I2" s="141"/>
      <c r="J2" s="141"/>
      <c r="K2" s="142"/>
    </row>
    <row r="3" spans="1:11" s="110" customFormat="1" ht="20.100000000000001" customHeight="1" thickBot="1" x14ac:dyDescent="0.25">
      <c r="A3" s="143" t="s">
        <v>257</v>
      </c>
      <c r="B3" s="144"/>
      <c r="C3" s="144"/>
      <c r="D3" s="145"/>
      <c r="E3" s="145"/>
      <c r="F3" s="145"/>
      <c r="G3" s="145"/>
      <c r="H3" s="145"/>
      <c r="I3" s="145"/>
      <c r="J3" s="145"/>
      <c r="K3" s="146"/>
    </row>
    <row r="4" spans="1:11" s="90" customFormat="1" ht="18.75" thickBot="1" x14ac:dyDescent="0.25">
      <c r="A4" s="147" t="s">
        <v>41</v>
      </c>
      <c r="B4" s="148"/>
      <c r="C4" s="149"/>
      <c r="D4" s="111"/>
      <c r="E4" s="112"/>
      <c r="F4" s="112"/>
      <c r="G4" s="112" t="s">
        <v>54</v>
      </c>
      <c r="H4" s="111"/>
      <c r="I4" s="113"/>
      <c r="J4" s="113"/>
      <c r="K4" s="114"/>
    </row>
    <row r="5" spans="1:11" s="134" customFormat="1" ht="24" customHeight="1" x14ac:dyDescent="0.2">
      <c r="A5" s="100" t="s">
        <v>26</v>
      </c>
      <c r="B5" s="91" t="s">
        <v>137</v>
      </c>
      <c r="C5" s="91" t="s">
        <v>13</v>
      </c>
      <c r="D5" s="135" t="s">
        <v>0</v>
      </c>
      <c r="E5" s="135" t="s">
        <v>143</v>
      </c>
      <c r="F5" s="136" t="s">
        <v>5</v>
      </c>
      <c r="G5" s="137" t="s">
        <v>9</v>
      </c>
      <c r="H5" s="135" t="s">
        <v>1</v>
      </c>
      <c r="I5" s="136" t="s">
        <v>144</v>
      </c>
      <c r="J5" s="100" t="s">
        <v>145</v>
      </c>
      <c r="K5" s="136" t="s">
        <v>2</v>
      </c>
    </row>
    <row r="6" spans="1:11" s="101" customFormat="1" ht="16.899999999999999" customHeight="1" x14ac:dyDescent="0.2">
      <c r="A6" s="95">
        <v>1</v>
      </c>
      <c r="B6" s="71">
        <v>118</v>
      </c>
      <c r="C6" s="96" t="s">
        <v>366</v>
      </c>
      <c r="D6" s="102" t="s">
        <v>25</v>
      </c>
      <c r="E6" s="73" t="s">
        <v>12</v>
      </c>
      <c r="F6" s="72" t="s">
        <v>164</v>
      </c>
      <c r="G6" s="72">
        <v>1996</v>
      </c>
      <c r="H6" s="102" t="s">
        <v>307</v>
      </c>
      <c r="I6" s="72" t="str">
        <f>IF(F6="m",IF($G$1-$G6&lt;=19,"JM",IF($G$1-$G6&lt;=39,"A",IF($G$1-$G6&lt;=49,"B",IF($G$1-$G6&lt;=59,"C",IF($G$1-$G6&lt;=69,"D","E"))))),IF($G$1-$G6&lt;=19,"JŽ",IF($G$1-$G6&lt;=39,"F",IF($G$1-$G6&lt;=49,"G",IF($G$1-$G6&lt;=59,"H","I")))))</f>
        <v>A</v>
      </c>
      <c r="J6" s="72">
        <f>COUNTIF(I$6:I6,I6)</f>
        <v>1</v>
      </c>
      <c r="K6" s="103">
        <v>3.0682870370370371E-2</v>
      </c>
    </row>
    <row r="7" spans="1:11" s="105" customFormat="1" ht="16.899999999999999" customHeight="1" x14ac:dyDescent="0.2">
      <c r="A7" s="75">
        <v>2</v>
      </c>
      <c r="B7" s="36">
        <v>109</v>
      </c>
      <c r="C7" s="97" t="s">
        <v>352</v>
      </c>
      <c r="D7" s="74" t="s">
        <v>90</v>
      </c>
      <c r="E7" s="37" t="s">
        <v>12</v>
      </c>
      <c r="F7" s="37" t="s">
        <v>164</v>
      </c>
      <c r="G7" s="37" t="s">
        <v>183</v>
      </c>
      <c r="H7" s="74" t="s">
        <v>353</v>
      </c>
      <c r="I7" s="37" t="str">
        <f>IF(F7="m",IF($G$1-$G7&lt;=19,"JM",IF($G$1-$G7&lt;=39,"A",IF($G$1-$G7&lt;=49,"B",IF($G$1-$G7&lt;=59,"C",IF($G$1-$G7&lt;=69,"D","E"))))),IF($G$1-$G7&lt;=19,"JŽ",IF($G$1-$G7&lt;=39,"F",IF($G$1-$G7&lt;=49,"G",IF($G$1-$G7&lt;=59,"H","I")))))</f>
        <v>JM</v>
      </c>
      <c r="J7" s="37">
        <f>COUNTIF(I$6:I7,I7)</f>
        <v>1</v>
      </c>
      <c r="K7" s="104">
        <v>3.2361111111111111E-2</v>
      </c>
    </row>
    <row r="8" spans="1:11" s="108" customFormat="1" ht="16.899999999999999" customHeight="1" x14ac:dyDescent="0.2">
      <c r="A8" s="98">
        <v>3</v>
      </c>
      <c r="B8" s="77">
        <v>104</v>
      </c>
      <c r="C8" s="99" t="s">
        <v>42</v>
      </c>
      <c r="D8" s="106" t="s">
        <v>31</v>
      </c>
      <c r="E8" s="76" t="s">
        <v>12</v>
      </c>
      <c r="F8" s="76" t="s">
        <v>164</v>
      </c>
      <c r="G8" s="76" t="s">
        <v>287</v>
      </c>
      <c r="H8" s="106" t="s">
        <v>32</v>
      </c>
      <c r="I8" s="76" t="str">
        <f>IF(F8="m",IF($G$1-$G8&lt;=19,"JM",IF($G$1-$G8&lt;=39,"A",IF($G$1-$G8&lt;=49,"B",IF($G$1-$G8&lt;=59,"C",IF($G$1-$G8&lt;=69,"D","E"))))),IF($G$1-$G8&lt;=19,"JŽ",IF($G$1-$G8&lt;=39,"F",IF($G$1-$G8&lt;=49,"G",IF($G$1-$G8&lt;=59,"H","I")))))</f>
        <v>B</v>
      </c>
      <c r="J8" s="76">
        <f>COUNTIF(I$6:I8,I8)</f>
        <v>1</v>
      </c>
      <c r="K8" s="107">
        <v>3.2638888888888891E-2</v>
      </c>
    </row>
    <row r="9" spans="1:11" ht="16.899999999999999" customHeight="1" x14ac:dyDescent="0.2">
      <c r="A9" s="59">
        <v>4</v>
      </c>
      <c r="B9" s="19">
        <v>101</v>
      </c>
      <c r="C9" s="92" t="s">
        <v>345</v>
      </c>
      <c r="D9" s="62" t="s">
        <v>21</v>
      </c>
      <c r="E9" s="35" t="s">
        <v>12</v>
      </c>
      <c r="F9" s="63" t="s">
        <v>164</v>
      </c>
      <c r="G9" s="63" t="s">
        <v>158</v>
      </c>
      <c r="H9" s="62" t="s">
        <v>346</v>
      </c>
      <c r="I9" s="35" t="str">
        <f>IF(F9="m",IF($G$1-$G9&lt;=19,"JM",IF($G$1-$G9&lt;=39,"A",IF($G$1-$G9&lt;=49,"B",IF($G$1-$G9&lt;=59,"C",IF($G$1-$G9&lt;=69,"D","E"))))),IF($G$1-$G9&lt;=19,"JŽ",IF($G$1-$G9&lt;=39,"F",IF($G$1-$G9&lt;=49,"G",IF($G$1-$G9&lt;=59,"H","I")))))</f>
        <v>B</v>
      </c>
      <c r="J9" s="35">
        <f>COUNTIF(I$6:I9,I9)</f>
        <v>2</v>
      </c>
      <c r="K9" s="86">
        <v>3.2824074074074075E-2</v>
      </c>
    </row>
    <row r="10" spans="1:11" ht="16.899999999999999" customHeight="1" x14ac:dyDescent="0.2">
      <c r="A10" s="59">
        <v>5</v>
      </c>
      <c r="B10" s="19">
        <v>133</v>
      </c>
      <c r="C10" s="85" t="s">
        <v>323</v>
      </c>
      <c r="D10" s="81" t="s">
        <v>40</v>
      </c>
      <c r="E10" s="35" t="s">
        <v>12</v>
      </c>
      <c r="F10" s="35" t="s">
        <v>164</v>
      </c>
      <c r="G10" s="35">
        <v>1997</v>
      </c>
      <c r="H10" s="81" t="s">
        <v>263</v>
      </c>
      <c r="I10" s="35"/>
      <c r="J10" s="35"/>
      <c r="K10" s="86">
        <v>3.3206018518518517E-2</v>
      </c>
    </row>
    <row r="11" spans="1:11" ht="16.899999999999999" customHeight="1" x14ac:dyDescent="0.2">
      <c r="A11" s="59">
        <v>6</v>
      </c>
      <c r="B11" s="19">
        <v>108</v>
      </c>
      <c r="C11" s="85" t="s">
        <v>373</v>
      </c>
      <c r="D11" s="81" t="s">
        <v>17</v>
      </c>
      <c r="E11" s="35" t="s">
        <v>12</v>
      </c>
      <c r="F11" s="35" t="s">
        <v>164</v>
      </c>
      <c r="G11" s="35">
        <v>1990</v>
      </c>
      <c r="H11" s="81" t="s">
        <v>30</v>
      </c>
      <c r="I11" s="35" t="str">
        <f>IF(F11="m",IF($G$1-$G11&lt;=19,"JM",IF($G$1-$G11&lt;=39,"A",IF($G$1-$G11&lt;=49,"B",IF($G$1-$G11&lt;=59,"C",IF($G$1-$G11&lt;=69,"D","E"))))),IF($G$1-$G11&lt;=19,"JŽ",IF($G$1-$G11&lt;=39,"F",IF($G$1-$G11&lt;=49,"G",IF($G$1-$G11&lt;=59,"H","I")))))</f>
        <v>A</v>
      </c>
      <c r="J11" s="35">
        <f>COUNTIF(I$6:I11,I11)</f>
        <v>2</v>
      </c>
      <c r="K11" s="86">
        <v>3.5405092592592592E-2</v>
      </c>
    </row>
    <row r="12" spans="1:11" ht="16.899999999999999" customHeight="1" x14ac:dyDescent="0.2">
      <c r="A12" s="59">
        <v>7</v>
      </c>
      <c r="B12" s="19">
        <v>125</v>
      </c>
      <c r="C12" s="92" t="s">
        <v>277</v>
      </c>
      <c r="D12" s="62" t="s">
        <v>136</v>
      </c>
      <c r="E12" s="35" t="s">
        <v>12</v>
      </c>
      <c r="F12" s="63" t="s">
        <v>164</v>
      </c>
      <c r="G12" s="63" t="s">
        <v>158</v>
      </c>
      <c r="H12" s="62" t="s">
        <v>278</v>
      </c>
      <c r="I12" s="35" t="str">
        <f>IF(F12="m",IF($G$1-$G12&lt;=19,"JM",IF($G$1-$G12&lt;=39,"A",IF($G$1-$G12&lt;=49,"B",IF($G$1-$G12&lt;=59,"C",IF($G$1-$G12&lt;=69,"D","E"))))),IF($G$1-$G12&lt;=19,"JŽ",IF($G$1-$G12&lt;=39,"F",IF($G$1-$G12&lt;=49,"G",IF($G$1-$G12&lt;=59,"H","I")))))</f>
        <v>B</v>
      </c>
      <c r="J12" s="35">
        <f>COUNTIF(I$6:I12,I12)</f>
        <v>3</v>
      </c>
      <c r="K12" s="86">
        <v>3.5925925925925924E-2</v>
      </c>
    </row>
    <row r="13" spans="1:11" s="101" customFormat="1" ht="16.899999999999999" customHeight="1" x14ac:dyDescent="0.2">
      <c r="A13" s="95">
        <v>8</v>
      </c>
      <c r="B13" s="71">
        <v>117</v>
      </c>
      <c r="C13" s="96" t="s">
        <v>305</v>
      </c>
      <c r="D13" s="102" t="s">
        <v>233</v>
      </c>
      <c r="E13" s="72" t="s">
        <v>12</v>
      </c>
      <c r="F13" s="72" t="s">
        <v>163</v>
      </c>
      <c r="G13" s="72" t="s">
        <v>306</v>
      </c>
      <c r="H13" s="102" t="s">
        <v>307</v>
      </c>
      <c r="I13" s="72" t="str">
        <f>IF(F13="m",IF($G$1-$G13&lt;=19,"JM",IF($G$1-$G13&lt;=39,"A",IF($G$1-$G13&lt;=49,"B",IF($G$1-$G13&lt;=59,"C",IF($G$1-$G13&lt;=69,"D","E"))))),IF($G$1-$G13&lt;=19,"JŽ",IF($G$1-$G13&lt;=39,"F",IF($G$1-$G13&lt;=49,"G",IF($G$1-$G13&lt;=59,"H","I")))))</f>
        <v>F</v>
      </c>
      <c r="J13" s="72">
        <f>COUNTIF(I$6:I13,I13)</f>
        <v>1</v>
      </c>
      <c r="K13" s="103">
        <v>3.5972222222222225E-2</v>
      </c>
    </row>
    <row r="14" spans="1:11" ht="16.899999999999999" customHeight="1" x14ac:dyDescent="0.2">
      <c r="A14" s="59">
        <v>9</v>
      </c>
      <c r="B14" s="19">
        <v>129</v>
      </c>
      <c r="C14" s="92" t="s">
        <v>365</v>
      </c>
      <c r="D14" s="62" t="s">
        <v>14</v>
      </c>
      <c r="E14" s="35" t="s">
        <v>12</v>
      </c>
      <c r="F14" s="63" t="s">
        <v>164</v>
      </c>
      <c r="G14" s="63" t="s">
        <v>158</v>
      </c>
      <c r="H14" s="62" t="s">
        <v>10</v>
      </c>
      <c r="I14" s="35" t="str">
        <f>IF(F14="m",IF($G$1-$G14&lt;=19,"JM",IF($G$1-$G14&lt;=39,"A",IF($G$1-$G14&lt;=49,"B",IF($G$1-$G14&lt;=59,"C",IF($G$1-$G14&lt;=69,"D","E"))))),IF($G$1-$G14&lt;=19,"JŽ",IF($G$1-$G14&lt;=39,"F",IF($G$1-$G14&lt;=49,"G",IF($G$1-$G14&lt;=59,"H","I")))))</f>
        <v>B</v>
      </c>
      <c r="J14" s="35">
        <f>COUNTIF(I$6:I14,I14)</f>
        <v>4</v>
      </c>
      <c r="K14" s="86">
        <v>3.6481481481481483E-2</v>
      </c>
    </row>
    <row r="15" spans="1:11" ht="16.899999999999999" customHeight="1" x14ac:dyDescent="0.2">
      <c r="A15" s="59">
        <v>10</v>
      </c>
      <c r="B15" s="19">
        <v>122</v>
      </c>
      <c r="C15" s="92" t="s">
        <v>214</v>
      </c>
      <c r="D15" s="62" t="s">
        <v>136</v>
      </c>
      <c r="E15" s="35" t="s">
        <v>12</v>
      </c>
      <c r="F15" s="63" t="s">
        <v>164</v>
      </c>
      <c r="G15" s="63" t="s">
        <v>215</v>
      </c>
      <c r="H15" s="62" t="s">
        <v>20</v>
      </c>
      <c r="I15" s="35" t="str">
        <f>IF(F15="m",IF($G$1-$G15&lt;=19,"JM",IF($G$1-$G15&lt;=39,"A",IF($G$1-$G15&lt;=49,"B",IF($G$1-$G15&lt;=59,"C",IF($G$1-$G15&lt;=69,"D","E"))))),IF($G$1-$G15&lt;=19,"JŽ",IF($G$1-$G15&lt;=39,"F",IF($G$1-$G15&lt;=49,"G",IF($G$1-$G15&lt;=59,"H","I")))))</f>
        <v>A</v>
      </c>
      <c r="J15" s="35">
        <f>COUNTIF(I$6:I15,I15)</f>
        <v>3</v>
      </c>
      <c r="K15" s="86">
        <v>3.7696759259259256E-2</v>
      </c>
    </row>
    <row r="16" spans="1:11" s="105" customFormat="1" ht="16.899999999999999" customHeight="1" x14ac:dyDescent="0.2">
      <c r="A16" s="75">
        <v>11</v>
      </c>
      <c r="B16" s="36">
        <v>146</v>
      </c>
      <c r="C16" s="97" t="s">
        <v>392</v>
      </c>
      <c r="D16" s="74" t="s">
        <v>100</v>
      </c>
      <c r="E16" s="37" t="s">
        <v>12</v>
      </c>
      <c r="F16" s="37" t="s">
        <v>163</v>
      </c>
      <c r="G16" s="37">
        <v>1989</v>
      </c>
      <c r="H16" s="74" t="s">
        <v>393</v>
      </c>
      <c r="I16" s="37"/>
      <c r="J16" s="37"/>
      <c r="K16" s="104">
        <v>3.815972222222222E-2</v>
      </c>
    </row>
    <row r="17" spans="1:11" s="108" customFormat="1" ht="16.899999999999999" customHeight="1" x14ac:dyDescent="0.2">
      <c r="A17" s="98">
        <v>12</v>
      </c>
      <c r="B17" s="77">
        <v>141</v>
      </c>
      <c r="C17" s="99" t="s">
        <v>86</v>
      </c>
      <c r="D17" s="106" t="s">
        <v>87</v>
      </c>
      <c r="E17" s="138" t="s">
        <v>12</v>
      </c>
      <c r="F17" s="76" t="s">
        <v>163</v>
      </c>
      <c r="G17" s="76" t="s">
        <v>161</v>
      </c>
      <c r="H17" s="106" t="s">
        <v>294</v>
      </c>
      <c r="I17" s="76" t="str">
        <f>IF(F17="m",IF($G$1-$G17&lt;=19,"JM",IF($G$1-$G17&lt;=39,"A",IF($G$1-$G17&lt;=49,"B",IF($G$1-$G17&lt;=59,"C",IF($G$1-$G17&lt;=69,"D","E"))))),IF($G$1-$G17&lt;=19,"JŽ",IF($G$1-$G17&lt;=39,"F",IF($G$1-$G17&lt;=49,"G",IF($G$1-$G17&lt;=59,"H","I")))))</f>
        <v>F</v>
      </c>
      <c r="J17" s="76">
        <f>COUNTIF(I$6:I17,I17)</f>
        <v>2</v>
      </c>
      <c r="K17" s="107">
        <v>3.8761574074074073E-2</v>
      </c>
    </row>
    <row r="18" spans="1:11" ht="16.899999999999999" customHeight="1" x14ac:dyDescent="0.2">
      <c r="A18" s="59">
        <v>13</v>
      </c>
      <c r="B18" s="19">
        <v>131</v>
      </c>
      <c r="C18" s="92" t="s">
        <v>204</v>
      </c>
      <c r="D18" s="62" t="s">
        <v>39</v>
      </c>
      <c r="E18" s="35" t="s">
        <v>12</v>
      </c>
      <c r="F18" s="63" t="s">
        <v>164</v>
      </c>
      <c r="G18" s="63" t="s">
        <v>205</v>
      </c>
      <c r="H18" s="62" t="s">
        <v>206</v>
      </c>
      <c r="I18" s="35" t="str">
        <f>IF(F18="m",IF($G$1-$G18&lt;=19,"JM",IF($G$1-$G18&lt;=39,"A",IF($G$1-$G18&lt;=49,"B",IF($G$1-$G18&lt;=59,"C",IF($G$1-$G18&lt;=69,"D","E"))))),IF($G$1-$G18&lt;=19,"JŽ",IF($G$1-$G18&lt;=39,"F",IF($G$1-$G18&lt;=49,"G",IF($G$1-$G18&lt;=59,"H","I")))))</f>
        <v>A</v>
      </c>
      <c r="J18" s="35">
        <f>COUNTIF(I$6:I18,I18)</f>
        <v>4</v>
      </c>
      <c r="K18" s="86">
        <v>3.9907407407407405E-2</v>
      </c>
    </row>
    <row r="19" spans="1:11" ht="16.899999999999999" customHeight="1" x14ac:dyDescent="0.2">
      <c r="A19" s="59">
        <v>14</v>
      </c>
      <c r="B19" s="19">
        <v>154</v>
      </c>
      <c r="C19" s="85" t="s">
        <v>238</v>
      </c>
      <c r="D19" s="81" t="s">
        <v>397</v>
      </c>
      <c r="E19" s="35" t="s">
        <v>12</v>
      </c>
      <c r="F19" s="35" t="s">
        <v>164</v>
      </c>
      <c r="G19" s="35">
        <v>2011</v>
      </c>
      <c r="H19" s="81" t="s">
        <v>192</v>
      </c>
      <c r="I19" s="35" t="str">
        <f>IF(F19="m",IF($G$1-$G19&lt;=19,"JM",IF($G$1-$G19&lt;=39,"A",IF($G$1-$G19&lt;=49,"B",IF($G$1-$G19&lt;=59,"C",IF($G$1-$G19&lt;=69,"D","E"))))),IF($G$1-$G19&lt;=19,"JŽ",IF($G$1-$G19&lt;=39,"F",IF($G$1-$G19&lt;=49,"G",IF($G$1-$G19&lt;=59,"H","I")))))</f>
        <v>JM</v>
      </c>
      <c r="J19" s="35">
        <f>COUNTIF(I$6:I19,I19)</f>
        <v>2</v>
      </c>
      <c r="K19" s="86">
        <v>4.099537037037037E-2</v>
      </c>
    </row>
    <row r="20" spans="1:11" ht="16.899999999999999" customHeight="1" x14ac:dyDescent="0.2">
      <c r="A20" s="59">
        <v>15</v>
      </c>
      <c r="B20" s="19">
        <v>145</v>
      </c>
      <c r="C20" s="85" t="s">
        <v>383</v>
      </c>
      <c r="D20" s="81" t="s">
        <v>21</v>
      </c>
      <c r="E20" s="35" t="s">
        <v>12</v>
      </c>
      <c r="F20" s="35" t="s">
        <v>164</v>
      </c>
      <c r="G20" s="35">
        <v>2008</v>
      </c>
      <c r="H20" s="81" t="s">
        <v>20</v>
      </c>
      <c r="I20" s="35"/>
      <c r="J20" s="35"/>
      <c r="K20" s="86">
        <v>4.1574074074074076E-2</v>
      </c>
    </row>
    <row r="21" spans="1:11" ht="16.899999999999999" customHeight="1" x14ac:dyDescent="0.2">
      <c r="A21" s="59">
        <v>16</v>
      </c>
      <c r="B21" s="19">
        <v>135</v>
      </c>
      <c r="C21" s="92" t="s">
        <v>148</v>
      </c>
      <c r="D21" s="62" t="s">
        <v>200</v>
      </c>
      <c r="E21" s="35" t="s">
        <v>12</v>
      </c>
      <c r="F21" s="63" t="s">
        <v>164</v>
      </c>
      <c r="G21" s="63" t="s">
        <v>158</v>
      </c>
      <c r="H21" s="62" t="s">
        <v>20</v>
      </c>
      <c r="I21" s="35" t="str">
        <f t="shared" ref="I21:I61" si="0">IF(F21="m",IF($G$1-$G21&lt;=19,"JM",IF($G$1-$G21&lt;=39,"A",IF($G$1-$G21&lt;=49,"B",IF($G$1-$G21&lt;=59,"C",IF($G$1-$G21&lt;=69,"D","E"))))),IF($G$1-$G21&lt;=19,"JŽ",IF($G$1-$G21&lt;=39,"F",IF($G$1-$G21&lt;=49,"G",IF($G$1-$G21&lt;=59,"H","I")))))</f>
        <v>B</v>
      </c>
      <c r="J21" s="35">
        <f>COUNTIF(I$6:I21,I21)</f>
        <v>5</v>
      </c>
      <c r="K21" s="86">
        <v>4.1886574074074076E-2</v>
      </c>
    </row>
    <row r="22" spans="1:11" ht="16.899999999999999" customHeight="1" x14ac:dyDescent="0.2">
      <c r="A22" s="59">
        <v>17</v>
      </c>
      <c r="B22" s="19">
        <v>152</v>
      </c>
      <c r="C22" s="92" t="s">
        <v>337</v>
      </c>
      <c r="D22" s="62" t="s">
        <v>22</v>
      </c>
      <c r="E22" s="17" t="s">
        <v>12</v>
      </c>
      <c r="F22" s="63" t="s">
        <v>164</v>
      </c>
      <c r="G22" s="63" t="s">
        <v>182</v>
      </c>
      <c r="H22" s="62" t="s">
        <v>338</v>
      </c>
      <c r="I22" s="35" t="str">
        <f t="shared" si="0"/>
        <v>B</v>
      </c>
      <c r="J22" s="35">
        <f>COUNTIF(I$6:I22,I22)</f>
        <v>6</v>
      </c>
      <c r="K22" s="86">
        <v>4.2870370370370371E-2</v>
      </c>
    </row>
    <row r="23" spans="1:11" ht="16.899999999999999" customHeight="1" x14ac:dyDescent="0.2">
      <c r="A23" s="59">
        <v>18</v>
      </c>
      <c r="B23" s="19">
        <v>116</v>
      </c>
      <c r="C23" s="85" t="s">
        <v>378</v>
      </c>
      <c r="D23" s="81" t="s">
        <v>58</v>
      </c>
      <c r="E23" s="35" t="s">
        <v>12</v>
      </c>
      <c r="F23" s="35" t="s">
        <v>164</v>
      </c>
      <c r="G23" s="35">
        <v>1963</v>
      </c>
      <c r="H23" s="81" t="s">
        <v>188</v>
      </c>
      <c r="I23" s="35" t="str">
        <f t="shared" si="0"/>
        <v>D</v>
      </c>
      <c r="J23" s="35"/>
      <c r="K23" s="86">
        <v>4.2939814814814813E-2</v>
      </c>
    </row>
    <row r="24" spans="1:11" ht="16.899999999999999" customHeight="1" x14ac:dyDescent="0.2">
      <c r="A24" s="59">
        <v>19</v>
      </c>
      <c r="B24" s="19">
        <v>127</v>
      </c>
      <c r="C24" s="92" t="s">
        <v>356</v>
      </c>
      <c r="D24" s="62" t="s">
        <v>14</v>
      </c>
      <c r="E24" s="17" t="s">
        <v>12</v>
      </c>
      <c r="F24" s="63" t="s">
        <v>164</v>
      </c>
      <c r="G24" s="63" t="s">
        <v>205</v>
      </c>
      <c r="H24" s="62" t="s">
        <v>357</v>
      </c>
      <c r="I24" s="35" t="str">
        <f t="shared" si="0"/>
        <v>A</v>
      </c>
      <c r="J24" s="35">
        <f>COUNTIF(I$6:I24,I24)</f>
        <v>5</v>
      </c>
      <c r="K24" s="86">
        <v>4.3252314814814813E-2</v>
      </c>
    </row>
    <row r="25" spans="1:11" ht="16.899999999999999" customHeight="1" x14ac:dyDescent="0.2">
      <c r="A25" s="59">
        <v>20</v>
      </c>
      <c r="B25" s="19">
        <v>105</v>
      </c>
      <c r="C25" s="85" t="s">
        <v>370</v>
      </c>
      <c r="D25" s="81" t="s">
        <v>151</v>
      </c>
      <c r="E25" s="17" t="s">
        <v>12</v>
      </c>
      <c r="F25" s="35" t="s">
        <v>164</v>
      </c>
      <c r="G25" s="35">
        <v>1979</v>
      </c>
      <c r="H25" s="81" t="s">
        <v>371</v>
      </c>
      <c r="I25" s="35" t="str">
        <f t="shared" si="0"/>
        <v>B</v>
      </c>
      <c r="J25" s="35">
        <f>COUNTIF(I$6:I25,I25)</f>
        <v>7</v>
      </c>
      <c r="K25" s="86">
        <v>4.327546296296296E-2</v>
      </c>
    </row>
    <row r="26" spans="1:11" ht="16.899999999999999" customHeight="1" x14ac:dyDescent="0.2">
      <c r="A26" s="59">
        <v>21</v>
      </c>
      <c r="B26" s="19">
        <v>151</v>
      </c>
      <c r="C26" s="92" t="s">
        <v>302</v>
      </c>
      <c r="D26" s="62" t="s">
        <v>303</v>
      </c>
      <c r="E26" s="17" t="s">
        <v>12</v>
      </c>
      <c r="F26" s="63" t="s">
        <v>163</v>
      </c>
      <c r="G26" s="63" t="s">
        <v>304</v>
      </c>
      <c r="H26" s="62" t="s">
        <v>116</v>
      </c>
      <c r="I26" s="35" t="str">
        <f t="shared" si="0"/>
        <v>JŽ</v>
      </c>
      <c r="J26" s="35">
        <f>COUNTIF(I$6:I26,I26)</f>
        <v>1</v>
      </c>
      <c r="K26" s="86">
        <v>4.4050925925925924E-2</v>
      </c>
    </row>
    <row r="27" spans="1:11" ht="16.899999999999999" customHeight="1" x14ac:dyDescent="0.2">
      <c r="A27" s="59">
        <v>22</v>
      </c>
      <c r="B27" s="19">
        <v>111</v>
      </c>
      <c r="C27" s="92" t="s">
        <v>47</v>
      </c>
      <c r="D27" s="62" t="s">
        <v>14</v>
      </c>
      <c r="E27" s="35" t="s">
        <v>12</v>
      </c>
      <c r="F27" s="63" t="s">
        <v>164</v>
      </c>
      <c r="G27" s="63" t="s">
        <v>287</v>
      </c>
      <c r="H27" s="62" t="s">
        <v>295</v>
      </c>
      <c r="I27" s="35" t="str">
        <f t="shared" si="0"/>
        <v>B</v>
      </c>
      <c r="J27" s="35">
        <f>COUNTIF(I$6:I27,I27)</f>
        <v>8</v>
      </c>
      <c r="K27" s="86">
        <v>4.4201388888888887E-2</v>
      </c>
    </row>
    <row r="28" spans="1:11" ht="16.899999999999999" customHeight="1" x14ac:dyDescent="0.2">
      <c r="A28" s="59">
        <v>23</v>
      </c>
      <c r="B28" s="19">
        <v>150</v>
      </c>
      <c r="C28" s="92" t="s">
        <v>169</v>
      </c>
      <c r="D28" s="62" t="s">
        <v>21</v>
      </c>
      <c r="E28" s="35" t="s">
        <v>12</v>
      </c>
      <c r="F28" s="63" t="s">
        <v>164</v>
      </c>
      <c r="G28" s="63" t="s">
        <v>177</v>
      </c>
      <c r="H28" s="62" t="s">
        <v>116</v>
      </c>
      <c r="I28" s="35" t="str">
        <f t="shared" si="0"/>
        <v>B</v>
      </c>
      <c r="J28" s="35">
        <f>COUNTIF(I$6:I28,I28)</f>
        <v>9</v>
      </c>
      <c r="K28" s="86">
        <v>4.4305555555555556E-2</v>
      </c>
    </row>
    <row r="29" spans="1:11" ht="16.899999999999999" customHeight="1" x14ac:dyDescent="0.2">
      <c r="A29" s="59">
        <v>24</v>
      </c>
      <c r="B29" s="19">
        <v>114</v>
      </c>
      <c r="C29" s="85" t="s">
        <v>135</v>
      </c>
      <c r="D29" s="81" t="s">
        <v>31</v>
      </c>
      <c r="E29" s="35" t="s">
        <v>12</v>
      </c>
      <c r="F29" s="35" t="s">
        <v>164</v>
      </c>
      <c r="G29" s="35">
        <v>2010</v>
      </c>
      <c r="H29" s="81" t="s">
        <v>20</v>
      </c>
      <c r="I29" s="35" t="str">
        <f t="shared" si="0"/>
        <v>JM</v>
      </c>
      <c r="J29" s="35"/>
      <c r="K29" s="86">
        <v>4.4386574074074071E-2</v>
      </c>
    </row>
    <row r="30" spans="1:11" ht="16.899999999999999" customHeight="1" x14ac:dyDescent="0.2">
      <c r="A30" s="59">
        <v>25</v>
      </c>
      <c r="B30" s="19">
        <v>132</v>
      </c>
      <c r="C30" s="92" t="s">
        <v>311</v>
      </c>
      <c r="D30" s="62" t="s">
        <v>312</v>
      </c>
      <c r="E30" s="35" t="s">
        <v>12</v>
      </c>
      <c r="F30" s="63" t="s">
        <v>163</v>
      </c>
      <c r="G30" s="63" t="s">
        <v>228</v>
      </c>
      <c r="H30" s="62" t="s">
        <v>206</v>
      </c>
      <c r="I30" s="35" t="str">
        <f t="shared" si="0"/>
        <v>F</v>
      </c>
      <c r="J30" s="35">
        <f>COUNTIF(I$6:I30,I30)</f>
        <v>3</v>
      </c>
      <c r="K30" s="86">
        <v>4.4432870370370373E-2</v>
      </c>
    </row>
    <row r="31" spans="1:11" ht="16.899999999999999" customHeight="1" x14ac:dyDescent="0.2">
      <c r="A31" s="59">
        <v>26</v>
      </c>
      <c r="B31" s="19">
        <v>113</v>
      </c>
      <c r="C31" s="92" t="s">
        <v>76</v>
      </c>
      <c r="D31" s="62" t="s">
        <v>77</v>
      </c>
      <c r="E31" s="35" t="s">
        <v>12</v>
      </c>
      <c r="F31" s="63" t="s">
        <v>164</v>
      </c>
      <c r="G31" s="63" t="s">
        <v>155</v>
      </c>
      <c r="H31" s="62" t="s">
        <v>359</v>
      </c>
      <c r="I31" s="35" t="str">
        <f t="shared" si="0"/>
        <v>A</v>
      </c>
      <c r="J31" s="35">
        <f>COUNTIF(I$6:I31,I31)</f>
        <v>6</v>
      </c>
      <c r="K31" s="86">
        <v>4.4513888888888888E-2</v>
      </c>
    </row>
    <row r="32" spans="1:11" ht="16.899999999999999" customHeight="1" x14ac:dyDescent="0.2">
      <c r="A32" s="59">
        <v>27</v>
      </c>
      <c r="B32" s="19">
        <v>156</v>
      </c>
      <c r="C32" s="92" t="s">
        <v>243</v>
      </c>
      <c r="D32" s="62" t="s">
        <v>185</v>
      </c>
      <c r="E32" s="35" t="s">
        <v>12</v>
      </c>
      <c r="F32" s="63" t="s">
        <v>164</v>
      </c>
      <c r="G32" s="63" t="s">
        <v>309</v>
      </c>
      <c r="H32" s="62" t="s">
        <v>261</v>
      </c>
      <c r="I32" s="35" t="str">
        <f t="shared" si="0"/>
        <v>A</v>
      </c>
      <c r="J32" s="35">
        <f>COUNTIF(I$6:I32,I32)</f>
        <v>7</v>
      </c>
      <c r="K32" s="86">
        <v>4.5462962962962962E-2</v>
      </c>
    </row>
    <row r="33" spans="1:11" ht="16.899999999999999" customHeight="1" x14ac:dyDescent="0.2">
      <c r="A33" s="59">
        <v>28</v>
      </c>
      <c r="B33" s="19">
        <v>119</v>
      </c>
      <c r="C33" s="92" t="s">
        <v>286</v>
      </c>
      <c r="D33" s="62" t="s">
        <v>129</v>
      </c>
      <c r="E33" s="35" t="s">
        <v>12</v>
      </c>
      <c r="F33" s="63" t="s">
        <v>164</v>
      </c>
      <c r="G33" s="63" t="s">
        <v>156</v>
      </c>
      <c r="H33" s="62" t="s">
        <v>20</v>
      </c>
      <c r="I33" s="35" t="str">
        <f t="shared" si="0"/>
        <v>A</v>
      </c>
      <c r="J33" s="35">
        <f>COUNTIF(I$6:I33,I33)</f>
        <v>8</v>
      </c>
      <c r="K33" s="86">
        <v>4.5821759259259257E-2</v>
      </c>
    </row>
    <row r="34" spans="1:11" ht="16.899999999999999" customHeight="1" x14ac:dyDescent="0.2">
      <c r="A34" s="59">
        <v>29</v>
      </c>
      <c r="B34" s="19">
        <v>139</v>
      </c>
      <c r="C34" s="92" t="s">
        <v>288</v>
      </c>
      <c r="D34" s="62" t="s">
        <v>289</v>
      </c>
      <c r="E34" s="35" t="s">
        <v>12</v>
      </c>
      <c r="F34" s="63" t="s">
        <v>163</v>
      </c>
      <c r="G34" s="63" t="s">
        <v>161</v>
      </c>
      <c r="H34" s="62" t="s">
        <v>290</v>
      </c>
      <c r="I34" s="35" t="str">
        <f t="shared" si="0"/>
        <v>F</v>
      </c>
      <c r="J34" s="35">
        <f>COUNTIF(I$6:I34,I34)</f>
        <v>4</v>
      </c>
      <c r="K34" s="86">
        <v>4.6099537037037036E-2</v>
      </c>
    </row>
    <row r="35" spans="1:11" ht="16.899999999999999" customHeight="1" x14ac:dyDescent="0.2">
      <c r="A35" s="59">
        <v>30</v>
      </c>
      <c r="B35" s="19">
        <v>153</v>
      </c>
      <c r="C35" s="92" t="s">
        <v>339</v>
      </c>
      <c r="D35" s="62" t="s">
        <v>223</v>
      </c>
      <c r="E35" s="17" t="s">
        <v>12</v>
      </c>
      <c r="F35" s="63" t="s">
        <v>163</v>
      </c>
      <c r="G35" s="63" t="s">
        <v>155</v>
      </c>
      <c r="H35" s="62" t="s">
        <v>338</v>
      </c>
      <c r="I35" s="35" t="str">
        <f t="shared" si="0"/>
        <v>F</v>
      </c>
      <c r="J35" s="35">
        <f>COUNTIF(I$6:I35,I35)</f>
        <v>5</v>
      </c>
      <c r="K35" s="86">
        <v>4.6481481481481485E-2</v>
      </c>
    </row>
    <row r="36" spans="1:11" ht="16.899999999999999" customHeight="1" x14ac:dyDescent="0.2">
      <c r="A36" s="59">
        <v>31</v>
      </c>
      <c r="B36" s="19">
        <v>121</v>
      </c>
      <c r="C36" s="92" t="s">
        <v>267</v>
      </c>
      <c r="D36" s="62" t="s">
        <v>151</v>
      </c>
      <c r="E36" s="35" t="s">
        <v>12</v>
      </c>
      <c r="F36" s="63" t="s">
        <v>164</v>
      </c>
      <c r="G36" s="63" t="s">
        <v>155</v>
      </c>
      <c r="H36" s="62" t="s">
        <v>268</v>
      </c>
      <c r="I36" s="35" t="str">
        <f t="shared" si="0"/>
        <v>A</v>
      </c>
      <c r="J36" s="35">
        <f>COUNTIF(I$6:I36,I36)</f>
        <v>9</v>
      </c>
      <c r="K36" s="86">
        <v>4.6504629629629632E-2</v>
      </c>
    </row>
    <row r="37" spans="1:11" ht="16.899999999999999" customHeight="1" x14ac:dyDescent="0.2">
      <c r="A37" s="59">
        <v>32</v>
      </c>
      <c r="B37" s="19">
        <v>142</v>
      </c>
      <c r="C37" s="92" t="s">
        <v>274</v>
      </c>
      <c r="D37" s="62" t="s">
        <v>275</v>
      </c>
      <c r="E37" s="35" t="s">
        <v>12</v>
      </c>
      <c r="F37" s="63" t="s">
        <v>163</v>
      </c>
      <c r="G37" s="63" t="s">
        <v>177</v>
      </c>
      <c r="H37" s="62" t="s">
        <v>276</v>
      </c>
      <c r="I37" s="35" t="str">
        <f t="shared" si="0"/>
        <v>G</v>
      </c>
      <c r="J37" s="35">
        <f>COUNTIF(I$6:I37,I37)</f>
        <v>1</v>
      </c>
      <c r="K37" s="86">
        <v>4.704861111111111E-2</v>
      </c>
    </row>
    <row r="38" spans="1:11" ht="16.899999999999999" customHeight="1" x14ac:dyDescent="0.2">
      <c r="A38" s="59">
        <v>33</v>
      </c>
      <c r="B38" s="19">
        <v>138</v>
      </c>
      <c r="C38" s="92" t="s">
        <v>296</v>
      </c>
      <c r="D38" s="62" t="s">
        <v>98</v>
      </c>
      <c r="E38" s="35" t="s">
        <v>12</v>
      </c>
      <c r="F38" s="63" t="s">
        <v>163</v>
      </c>
      <c r="G38" s="63" t="s">
        <v>177</v>
      </c>
      <c r="H38" s="62" t="s">
        <v>297</v>
      </c>
      <c r="I38" s="35" t="str">
        <f t="shared" si="0"/>
        <v>G</v>
      </c>
      <c r="J38" s="35">
        <f>COUNTIF(I$6:I38,I38)</f>
        <v>2</v>
      </c>
      <c r="K38" s="86">
        <v>4.7500000000000001E-2</v>
      </c>
    </row>
    <row r="39" spans="1:11" ht="16.899999999999999" customHeight="1" x14ac:dyDescent="0.2">
      <c r="A39" s="59">
        <v>34</v>
      </c>
      <c r="B39" s="19">
        <v>144</v>
      </c>
      <c r="C39" s="92" t="s">
        <v>329</v>
      </c>
      <c r="D39" s="62" t="s">
        <v>98</v>
      </c>
      <c r="E39" s="35" t="s">
        <v>12</v>
      </c>
      <c r="F39" s="63" t="s">
        <v>163</v>
      </c>
      <c r="G39" s="63" t="s">
        <v>161</v>
      </c>
      <c r="H39" s="62" t="s">
        <v>20</v>
      </c>
      <c r="I39" s="35" t="str">
        <f t="shared" si="0"/>
        <v>F</v>
      </c>
      <c r="J39" s="35">
        <f>COUNTIF(I$6:I39,I39)</f>
        <v>6</v>
      </c>
      <c r="K39" s="86">
        <v>4.7511574074074074E-2</v>
      </c>
    </row>
    <row r="40" spans="1:11" ht="16.899999999999999" customHeight="1" x14ac:dyDescent="0.2">
      <c r="A40" s="59">
        <v>35</v>
      </c>
      <c r="B40" s="19">
        <v>128</v>
      </c>
      <c r="C40" s="92" t="s">
        <v>220</v>
      </c>
      <c r="D40" s="62" t="s">
        <v>66</v>
      </c>
      <c r="E40" s="17" t="s">
        <v>12</v>
      </c>
      <c r="F40" s="63" t="s">
        <v>164</v>
      </c>
      <c r="G40" s="63" t="s">
        <v>221</v>
      </c>
      <c r="H40" s="62" t="s">
        <v>20</v>
      </c>
      <c r="I40" s="35" t="str">
        <f t="shared" si="0"/>
        <v>A</v>
      </c>
      <c r="J40" s="35">
        <f>COUNTIF(I$6:I40,I40)</f>
        <v>10</v>
      </c>
      <c r="K40" s="86">
        <v>4.7523148148148148E-2</v>
      </c>
    </row>
    <row r="41" spans="1:11" ht="16.899999999999999" customHeight="1" x14ac:dyDescent="0.2">
      <c r="A41" s="59">
        <v>36</v>
      </c>
      <c r="B41" s="19">
        <v>130</v>
      </c>
      <c r="C41" s="92" t="s">
        <v>222</v>
      </c>
      <c r="D41" s="62" t="s">
        <v>14</v>
      </c>
      <c r="E41" s="17" t="s">
        <v>12</v>
      </c>
      <c r="F41" s="63" t="s">
        <v>164</v>
      </c>
      <c r="G41" s="63" t="s">
        <v>157</v>
      </c>
      <c r="H41" s="62" t="s">
        <v>291</v>
      </c>
      <c r="I41" s="35" t="str">
        <f t="shared" si="0"/>
        <v>A</v>
      </c>
      <c r="J41" s="35">
        <f>COUNTIF(I$6:I41,I41)</f>
        <v>11</v>
      </c>
      <c r="K41" s="86">
        <v>4.7627314814814817E-2</v>
      </c>
    </row>
    <row r="42" spans="1:11" ht="16.899999999999999" customHeight="1" x14ac:dyDescent="0.2">
      <c r="A42" s="59">
        <v>37</v>
      </c>
      <c r="B42" s="19">
        <v>110</v>
      </c>
      <c r="C42" s="92" t="s">
        <v>340</v>
      </c>
      <c r="D42" s="62" t="s">
        <v>17</v>
      </c>
      <c r="E42" s="35" t="s">
        <v>12</v>
      </c>
      <c r="F42" s="63" t="s">
        <v>164</v>
      </c>
      <c r="G42" s="63" t="s">
        <v>173</v>
      </c>
      <c r="H42" s="62" t="s">
        <v>341</v>
      </c>
      <c r="I42" s="35" t="str">
        <f t="shared" si="0"/>
        <v>C</v>
      </c>
      <c r="J42" s="35">
        <f>COUNTIF(I$6:I42,I42)</f>
        <v>1</v>
      </c>
      <c r="K42" s="86">
        <v>4.7835648148148148E-2</v>
      </c>
    </row>
    <row r="43" spans="1:11" ht="16.899999999999999" customHeight="1" x14ac:dyDescent="0.2">
      <c r="A43" s="59">
        <v>38</v>
      </c>
      <c r="B43" s="19">
        <v>103</v>
      </c>
      <c r="C43" s="85" t="s">
        <v>369</v>
      </c>
      <c r="D43" s="81" t="s">
        <v>90</v>
      </c>
      <c r="E43" s="35" t="s">
        <v>12</v>
      </c>
      <c r="F43" s="35" t="s">
        <v>164</v>
      </c>
      <c r="G43" s="35">
        <v>2002</v>
      </c>
      <c r="H43" s="81" t="s">
        <v>314</v>
      </c>
      <c r="I43" s="35" t="str">
        <f t="shared" si="0"/>
        <v>A</v>
      </c>
      <c r="J43" s="35">
        <f>COUNTIF(I$6:I43,I43)</f>
        <v>12</v>
      </c>
      <c r="K43" s="86">
        <v>4.8483796296296296E-2</v>
      </c>
    </row>
    <row r="44" spans="1:11" ht="16.899999999999999" customHeight="1" x14ac:dyDescent="0.2">
      <c r="A44" s="59">
        <v>39</v>
      </c>
      <c r="B44" s="19">
        <v>147</v>
      </c>
      <c r="C44" s="85" t="s">
        <v>396</v>
      </c>
      <c r="D44" s="81" t="s">
        <v>14</v>
      </c>
      <c r="E44" s="35" t="s">
        <v>12</v>
      </c>
      <c r="F44" s="35" t="s">
        <v>164</v>
      </c>
      <c r="G44" s="35">
        <v>1977</v>
      </c>
      <c r="H44" s="81" t="s">
        <v>116</v>
      </c>
      <c r="I44" s="35" t="str">
        <f t="shared" si="0"/>
        <v>B</v>
      </c>
      <c r="J44" s="35">
        <f>COUNTIF(I$6:I44,I44)</f>
        <v>10</v>
      </c>
      <c r="K44" s="86">
        <v>4.8784722222222222E-2</v>
      </c>
    </row>
    <row r="45" spans="1:11" ht="16.899999999999999" customHeight="1" x14ac:dyDescent="0.2">
      <c r="A45" s="59">
        <v>40</v>
      </c>
      <c r="B45" s="19">
        <v>134</v>
      </c>
      <c r="C45" s="92" t="s">
        <v>266</v>
      </c>
      <c r="D45" s="62" t="s">
        <v>250</v>
      </c>
      <c r="E45" s="35" t="s">
        <v>12</v>
      </c>
      <c r="F45" s="63" t="s">
        <v>163</v>
      </c>
      <c r="G45" s="63" t="s">
        <v>205</v>
      </c>
      <c r="H45" s="62" t="s">
        <v>188</v>
      </c>
      <c r="I45" s="35" t="str">
        <f t="shared" si="0"/>
        <v>F</v>
      </c>
      <c r="J45" s="35">
        <f>COUNTIF(I$6:I45,I45)</f>
        <v>7</v>
      </c>
      <c r="K45" s="86">
        <v>4.8819444444444443E-2</v>
      </c>
    </row>
    <row r="46" spans="1:11" ht="16.899999999999999" customHeight="1" x14ac:dyDescent="0.2">
      <c r="A46" s="59">
        <v>41</v>
      </c>
      <c r="B46" s="19">
        <v>123</v>
      </c>
      <c r="C46" s="92" t="s">
        <v>330</v>
      </c>
      <c r="D46" s="62" t="s">
        <v>21</v>
      </c>
      <c r="E46" s="35" t="s">
        <v>247</v>
      </c>
      <c r="F46" s="63" t="s">
        <v>164</v>
      </c>
      <c r="G46" s="63" t="s">
        <v>157</v>
      </c>
      <c r="H46" s="62" t="s">
        <v>331</v>
      </c>
      <c r="I46" s="35" t="str">
        <f t="shared" si="0"/>
        <v>A</v>
      </c>
      <c r="J46" s="35">
        <f>COUNTIF(I$6:I46,I46)</f>
        <v>13</v>
      </c>
      <c r="K46" s="86">
        <v>4.9664351851851848E-2</v>
      </c>
    </row>
    <row r="47" spans="1:11" ht="16.899999999999999" customHeight="1" x14ac:dyDescent="0.2">
      <c r="A47" s="59">
        <v>42</v>
      </c>
      <c r="B47" s="19">
        <v>124</v>
      </c>
      <c r="C47" s="92" t="s">
        <v>249</v>
      </c>
      <c r="D47" s="62" t="s">
        <v>151</v>
      </c>
      <c r="E47" s="35" t="s">
        <v>12</v>
      </c>
      <c r="F47" s="63" t="s">
        <v>164</v>
      </c>
      <c r="G47" s="63" t="s">
        <v>358</v>
      </c>
      <c r="H47" s="62" t="s">
        <v>331</v>
      </c>
      <c r="I47" s="35" t="str">
        <f t="shared" si="0"/>
        <v>A</v>
      </c>
      <c r="J47" s="35">
        <f>COUNTIF(I$6:I47,I47)</f>
        <v>14</v>
      </c>
      <c r="K47" s="86">
        <v>4.9664351851851848E-2</v>
      </c>
    </row>
    <row r="48" spans="1:11" ht="16.899999999999999" customHeight="1" x14ac:dyDescent="0.2">
      <c r="A48" s="59">
        <v>43</v>
      </c>
      <c r="B48" s="19">
        <v>136</v>
      </c>
      <c r="C48" s="92" t="s">
        <v>234</v>
      </c>
      <c r="D48" s="62" t="s">
        <v>235</v>
      </c>
      <c r="E48" s="35" t="s">
        <v>12</v>
      </c>
      <c r="F48" s="63" t="s">
        <v>164</v>
      </c>
      <c r="G48" s="63" t="s">
        <v>180</v>
      </c>
      <c r="H48" s="62" t="s">
        <v>362</v>
      </c>
      <c r="I48" s="35" t="str">
        <f t="shared" si="0"/>
        <v>B</v>
      </c>
      <c r="J48" s="35">
        <f>COUNTIF(I$6:I48,I48)</f>
        <v>11</v>
      </c>
      <c r="K48" s="86">
        <v>5.0254629629629628E-2</v>
      </c>
    </row>
    <row r="49" spans="1:11" ht="16.899999999999999" customHeight="1" x14ac:dyDescent="0.2">
      <c r="A49" s="59">
        <v>44</v>
      </c>
      <c r="B49" s="19">
        <v>140</v>
      </c>
      <c r="C49" s="92" t="s">
        <v>187</v>
      </c>
      <c r="D49" s="62" t="s">
        <v>109</v>
      </c>
      <c r="E49" s="17" t="s">
        <v>12</v>
      </c>
      <c r="F49" s="63" t="s">
        <v>164</v>
      </c>
      <c r="G49" s="63" t="s">
        <v>155</v>
      </c>
      <c r="H49" s="62" t="s">
        <v>20</v>
      </c>
      <c r="I49" s="35" t="str">
        <f t="shared" si="0"/>
        <v>A</v>
      </c>
      <c r="J49" s="35">
        <f>COUNTIF(I$6:I49,I49)</f>
        <v>15</v>
      </c>
      <c r="K49" s="86">
        <v>5.0960648148148151E-2</v>
      </c>
    </row>
    <row r="50" spans="1:11" ht="16.899999999999999" customHeight="1" x14ac:dyDescent="0.2">
      <c r="A50" s="59">
        <v>45</v>
      </c>
      <c r="B50" s="19">
        <v>148</v>
      </c>
      <c r="C50" s="92" t="s">
        <v>320</v>
      </c>
      <c r="D50" s="62" t="s">
        <v>321</v>
      </c>
      <c r="E50" s="17" t="s">
        <v>12</v>
      </c>
      <c r="F50" s="63" t="s">
        <v>164</v>
      </c>
      <c r="G50" s="63" t="s">
        <v>213</v>
      </c>
      <c r="H50" s="62" t="s">
        <v>20</v>
      </c>
      <c r="I50" s="35" t="str">
        <f t="shared" si="0"/>
        <v>A</v>
      </c>
      <c r="J50" s="35">
        <f>COUNTIF(I$6:I50,I50)</f>
        <v>16</v>
      </c>
      <c r="K50" s="86">
        <v>5.1249999999999997E-2</v>
      </c>
    </row>
    <row r="51" spans="1:11" ht="16.899999999999999" customHeight="1" x14ac:dyDescent="0.2">
      <c r="A51" s="59">
        <v>46</v>
      </c>
      <c r="B51" s="19">
        <v>149</v>
      </c>
      <c r="C51" s="92" t="s">
        <v>211</v>
      </c>
      <c r="D51" s="62" t="s">
        <v>212</v>
      </c>
      <c r="E51" s="35" t="s">
        <v>12</v>
      </c>
      <c r="F51" s="63" t="s">
        <v>164</v>
      </c>
      <c r="G51" s="63" t="s">
        <v>213</v>
      </c>
      <c r="H51" s="62" t="s">
        <v>282</v>
      </c>
      <c r="I51" s="35" t="str">
        <f t="shared" si="0"/>
        <v>A</v>
      </c>
      <c r="J51" s="35">
        <f>COUNTIF(I$6:I51,I51)</f>
        <v>17</v>
      </c>
      <c r="K51" s="86">
        <v>5.1412037037037034E-2</v>
      </c>
    </row>
    <row r="52" spans="1:11" ht="16.899999999999999" customHeight="1" x14ac:dyDescent="0.2">
      <c r="A52" s="59">
        <v>47</v>
      </c>
      <c r="B52" s="19">
        <v>106</v>
      </c>
      <c r="C52" s="92" t="s">
        <v>190</v>
      </c>
      <c r="D52" s="62" t="s">
        <v>191</v>
      </c>
      <c r="E52" s="35" t="s">
        <v>12</v>
      </c>
      <c r="F52" s="63" t="s">
        <v>163</v>
      </c>
      <c r="G52" s="63" t="s">
        <v>180</v>
      </c>
      <c r="H52" s="62" t="s">
        <v>192</v>
      </c>
      <c r="I52" s="35" t="str">
        <f t="shared" si="0"/>
        <v>G</v>
      </c>
      <c r="J52" s="35">
        <f>COUNTIF(I$6:I52,I52)</f>
        <v>3</v>
      </c>
      <c r="K52" s="86">
        <v>5.2569444444444446E-2</v>
      </c>
    </row>
    <row r="53" spans="1:11" ht="16.899999999999999" customHeight="1" x14ac:dyDescent="0.2">
      <c r="A53" s="59">
        <v>48</v>
      </c>
      <c r="B53" s="19">
        <v>112</v>
      </c>
      <c r="C53" s="92" t="s">
        <v>350</v>
      </c>
      <c r="D53" s="62" t="s">
        <v>52</v>
      </c>
      <c r="E53" s="17" t="s">
        <v>12</v>
      </c>
      <c r="F53" s="63" t="s">
        <v>164</v>
      </c>
      <c r="G53" s="63" t="s">
        <v>351</v>
      </c>
      <c r="H53" s="62" t="s">
        <v>363</v>
      </c>
      <c r="I53" s="35" t="str">
        <f t="shared" si="0"/>
        <v>E</v>
      </c>
      <c r="J53" s="35">
        <f>COUNTIF(I$6:I53,I53)</f>
        <v>1</v>
      </c>
      <c r="K53" s="86">
        <v>5.3668981481481484E-2</v>
      </c>
    </row>
    <row r="54" spans="1:11" ht="16.899999999999999" customHeight="1" x14ac:dyDescent="0.2">
      <c r="A54" s="59">
        <v>49</v>
      </c>
      <c r="B54" s="19">
        <v>137</v>
      </c>
      <c r="C54" s="92" t="s">
        <v>244</v>
      </c>
      <c r="D54" s="62" t="s">
        <v>37</v>
      </c>
      <c r="E54" s="35" t="s">
        <v>12</v>
      </c>
      <c r="F54" s="63" t="s">
        <v>163</v>
      </c>
      <c r="G54" s="63" t="s">
        <v>153</v>
      </c>
      <c r="H54" s="62" t="s">
        <v>245</v>
      </c>
      <c r="I54" s="35" t="str">
        <f t="shared" si="0"/>
        <v>H</v>
      </c>
      <c r="J54" s="35">
        <f>COUNTIF(I$6:I54,I54)</f>
        <v>1</v>
      </c>
      <c r="K54" s="86">
        <v>5.4988425925925927E-2</v>
      </c>
    </row>
    <row r="55" spans="1:11" ht="16.899999999999999" customHeight="1" x14ac:dyDescent="0.2">
      <c r="A55" s="59">
        <v>50</v>
      </c>
      <c r="B55" s="19">
        <v>155</v>
      </c>
      <c r="C55" s="92" t="s">
        <v>258</v>
      </c>
      <c r="D55" s="62" t="s">
        <v>168</v>
      </c>
      <c r="E55" s="35" t="s">
        <v>12</v>
      </c>
      <c r="F55" s="63" t="s">
        <v>163</v>
      </c>
      <c r="G55" s="63" t="s">
        <v>159</v>
      </c>
      <c r="H55" s="62" t="s">
        <v>398</v>
      </c>
      <c r="I55" s="35" t="str">
        <f t="shared" si="0"/>
        <v>G</v>
      </c>
      <c r="J55" s="35">
        <f>COUNTIF(I$6:I55,I55)</f>
        <v>4</v>
      </c>
      <c r="K55" s="86">
        <v>5.7083333333333333E-2</v>
      </c>
    </row>
    <row r="56" spans="1:11" ht="16.899999999999999" customHeight="1" x14ac:dyDescent="0.2">
      <c r="A56" s="59">
        <v>51</v>
      </c>
      <c r="B56" s="19">
        <v>126</v>
      </c>
      <c r="C56" s="92" t="s">
        <v>45</v>
      </c>
      <c r="D56" s="62" t="s">
        <v>19</v>
      </c>
      <c r="E56" s="63" t="s">
        <v>12</v>
      </c>
      <c r="F56" s="63" t="s">
        <v>163</v>
      </c>
      <c r="G56" s="63" t="s">
        <v>181</v>
      </c>
      <c r="H56" s="62" t="s">
        <v>36</v>
      </c>
      <c r="I56" s="35" t="str">
        <f t="shared" si="0"/>
        <v>I</v>
      </c>
      <c r="J56" s="35">
        <f>COUNTIF(I$6:I56,I56)</f>
        <v>1</v>
      </c>
      <c r="K56" s="86">
        <v>5.9282407407407409E-2</v>
      </c>
    </row>
    <row r="57" spans="1:11" ht="16.899999999999999" customHeight="1" x14ac:dyDescent="0.2">
      <c r="A57" s="59">
        <v>52</v>
      </c>
      <c r="B57" s="19">
        <v>107</v>
      </c>
      <c r="C57" s="85" t="s">
        <v>372</v>
      </c>
      <c r="D57" s="81" t="s">
        <v>24</v>
      </c>
      <c r="E57" s="35" t="s">
        <v>12</v>
      </c>
      <c r="F57" s="35" t="s">
        <v>164</v>
      </c>
      <c r="G57" s="35">
        <v>2010</v>
      </c>
      <c r="H57" s="81" t="s">
        <v>20</v>
      </c>
      <c r="I57" s="35" t="str">
        <f t="shared" si="0"/>
        <v>JM</v>
      </c>
      <c r="J57" s="35">
        <f>COUNTIF(I$6:I57,I57)</f>
        <v>4</v>
      </c>
      <c r="K57" s="86">
        <v>5.9421296296296298E-2</v>
      </c>
    </row>
    <row r="58" spans="1:11" ht="16.899999999999999" customHeight="1" x14ac:dyDescent="0.2">
      <c r="A58" s="59">
        <v>53</v>
      </c>
      <c r="B58" s="19">
        <v>120</v>
      </c>
      <c r="C58" s="92" t="s">
        <v>347</v>
      </c>
      <c r="D58" s="62" t="s">
        <v>325</v>
      </c>
      <c r="E58" s="17" t="s">
        <v>12</v>
      </c>
      <c r="F58" s="63" t="s">
        <v>163</v>
      </c>
      <c r="G58" s="63" t="s">
        <v>154</v>
      </c>
      <c r="H58" s="62" t="s">
        <v>348</v>
      </c>
      <c r="I58" s="35" t="str">
        <f t="shared" si="0"/>
        <v>G</v>
      </c>
      <c r="J58" s="35">
        <f>COUNTIF(I$6:I58,I58)</f>
        <v>5</v>
      </c>
      <c r="K58" s="86">
        <v>5.9525462962962961E-2</v>
      </c>
    </row>
    <row r="59" spans="1:11" ht="16.899999999999999" customHeight="1" x14ac:dyDescent="0.2">
      <c r="A59" s="59">
        <v>54</v>
      </c>
      <c r="B59" s="19">
        <v>143</v>
      </c>
      <c r="C59" s="92" t="s">
        <v>59</v>
      </c>
      <c r="D59" s="62" t="s">
        <v>56</v>
      </c>
      <c r="E59" s="35" t="s">
        <v>12</v>
      </c>
      <c r="F59" s="63" t="s">
        <v>164</v>
      </c>
      <c r="G59" s="63" t="s">
        <v>219</v>
      </c>
      <c r="H59" s="62" t="s">
        <v>10</v>
      </c>
      <c r="I59" s="35" t="str">
        <f t="shared" si="0"/>
        <v>E</v>
      </c>
      <c r="J59" s="35">
        <f>COUNTIF(I$6:I59,I59)</f>
        <v>2</v>
      </c>
      <c r="K59" s="86">
        <v>6.6817129629629629E-2</v>
      </c>
    </row>
    <row r="60" spans="1:11" ht="16.899999999999999" customHeight="1" x14ac:dyDescent="0.2">
      <c r="A60" s="59">
        <v>55</v>
      </c>
      <c r="B60" s="19">
        <v>102</v>
      </c>
      <c r="C60" s="92" t="s">
        <v>313</v>
      </c>
      <c r="D60" s="62" t="s">
        <v>24</v>
      </c>
      <c r="E60" s="35" t="s">
        <v>12</v>
      </c>
      <c r="F60" s="63" t="s">
        <v>164</v>
      </c>
      <c r="G60" s="63" t="s">
        <v>176</v>
      </c>
      <c r="H60" s="62" t="s">
        <v>314</v>
      </c>
      <c r="I60" s="35" t="str">
        <f t="shared" si="0"/>
        <v>B</v>
      </c>
      <c r="J60" s="35">
        <f>COUNTIF(I$6:I60,I60)</f>
        <v>12</v>
      </c>
      <c r="K60" s="86">
        <v>6.8634259259259256E-2</v>
      </c>
    </row>
    <row r="61" spans="1:11" ht="16.899999999999999" customHeight="1" x14ac:dyDescent="0.2">
      <c r="A61" s="59">
        <v>56</v>
      </c>
      <c r="B61" s="19">
        <v>115</v>
      </c>
      <c r="C61" s="92" t="s">
        <v>46</v>
      </c>
      <c r="D61" s="62" t="s">
        <v>16</v>
      </c>
      <c r="E61" s="35" t="s">
        <v>12</v>
      </c>
      <c r="F61" s="63" t="s">
        <v>164</v>
      </c>
      <c r="G61" s="63" t="s">
        <v>181</v>
      </c>
      <c r="H61" s="62" t="s">
        <v>36</v>
      </c>
      <c r="I61" s="35" t="str">
        <f t="shared" si="0"/>
        <v>D</v>
      </c>
      <c r="J61" s="35">
        <f>COUNTIF(I$6:I61,I61)</f>
        <v>2</v>
      </c>
      <c r="K61" s="86" t="s">
        <v>253</v>
      </c>
    </row>
    <row r="63" spans="1:11" s="89" customFormat="1" x14ac:dyDescent="0.2">
      <c r="A63" s="128" t="s">
        <v>146</v>
      </c>
      <c r="B63" s="94"/>
      <c r="C63" s="87"/>
      <c r="D63" s="128"/>
      <c r="E63" s="88"/>
      <c r="F63" s="128"/>
      <c r="G63" s="128"/>
      <c r="H63" s="128"/>
      <c r="I63" s="128"/>
      <c r="J63" s="128"/>
    </row>
    <row r="64" spans="1:11" s="89" customFormat="1" ht="12.75" x14ac:dyDescent="0.2">
      <c r="A64" s="150" t="s">
        <v>147</v>
      </c>
      <c r="B64" s="150"/>
      <c r="C64" s="150"/>
      <c r="D64" s="150"/>
      <c r="E64" s="150"/>
      <c r="F64" s="150"/>
      <c r="G64" s="150"/>
      <c r="H64" s="128"/>
      <c r="I64" s="128"/>
      <c r="J64" s="128"/>
    </row>
  </sheetData>
  <mergeCells count="4">
    <mergeCell ref="A2:K2"/>
    <mergeCell ref="A3:K3"/>
    <mergeCell ref="A4:C4"/>
    <mergeCell ref="A64:G6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2C776-52BA-409A-BCCB-DEFF2D6AA94B}">
  <dimension ref="A1:G95"/>
  <sheetViews>
    <sheetView workbookViewId="0">
      <selection activeCell="M25" sqref="M25"/>
    </sheetView>
  </sheetViews>
  <sheetFormatPr defaultRowHeight="12.75" x14ac:dyDescent="0.2"/>
  <cols>
    <col min="1" max="1" width="8.28515625" bestFit="1" customWidth="1"/>
    <col min="3" max="3" width="15.85546875" bestFit="1" customWidth="1"/>
    <col min="4" max="4" width="9.85546875" bestFit="1" customWidth="1"/>
    <col min="7" max="7" width="22" bestFit="1" customWidth="1"/>
  </cols>
  <sheetData>
    <row r="1" spans="1:7" ht="18.75" thickBot="1" x14ac:dyDescent="0.3">
      <c r="A1" s="167" t="s">
        <v>402</v>
      </c>
      <c r="B1" s="167"/>
      <c r="C1" s="167"/>
      <c r="D1" s="167"/>
      <c r="E1" s="167"/>
      <c r="F1" s="167"/>
      <c r="G1" s="167"/>
    </row>
    <row r="2" spans="1:7" ht="13.5" thickBot="1" x14ac:dyDescent="0.25">
      <c r="A2" s="168" t="s">
        <v>403</v>
      </c>
      <c r="B2" s="168"/>
      <c r="C2" s="168"/>
      <c r="D2" s="168"/>
      <c r="E2" s="168"/>
      <c r="F2" s="168"/>
      <c r="G2" s="168"/>
    </row>
    <row r="3" spans="1:7" ht="18" x14ac:dyDescent="0.25">
      <c r="A3" s="169" t="s">
        <v>404</v>
      </c>
      <c r="B3" s="169"/>
      <c r="C3" s="169"/>
      <c r="D3" s="169"/>
      <c r="E3" s="169"/>
      <c r="F3" s="169"/>
      <c r="G3" s="169"/>
    </row>
    <row r="4" spans="1:7" x14ac:dyDescent="0.2">
      <c r="A4" s="170" t="s">
        <v>26</v>
      </c>
      <c r="B4" s="170" t="s">
        <v>137</v>
      </c>
      <c r="C4" s="171" t="s">
        <v>13</v>
      </c>
      <c r="D4" s="172" t="s">
        <v>0</v>
      </c>
      <c r="E4" s="173" t="s">
        <v>5</v>
      </c>
      <c r="F4" s="170" t="s">
        <v>9</v>
      </c>
      <c r="G4" s="172" t="s">
        <v>1</v>
      </c>
    </row>
    <row r="5" spans="1:7" ht="15" x14ac:dyDescent="0.25">
      <c r="A5" s="174">
        <v>1</v>
      </c>
      <c r="B5" s="174">
        <v>23</v>
      </c>
      <c r="C5" s="175" t="s">
        <v>316</v>
      </c>
      <c r="D5" s="176" t="s">
        <v>405</v>
      </c>
      <c r="E5" s="177" t="s">
        <v>163</v>
      </c>
      <c r="F5" s="177">
        <v>2020</v>
      </c>
      <c r="G5" s="176" t="s">
        <v>406</v>
      </c>
    </row>
    <row r="6" spans="1:7" x14ac:dyDescent="0.2">
      <c r="A6" s="178">
        <v>2</v>
      </c>
      <c r="B6" s="179">
        <v>27</v>
      </c>
      <c r="C6" s="180" t="s">
        <v>407</v>
      </c>
      <c r="D6" s="181" t="s">
        <v>408</v>
      </c>
      <c r="E6" s="182" t="s">
        <v>163</v>
      </c>
      <c r="F6" s="182">
        <v>2020</v>
      </c>
      <c r="G6" s="181" t="s">
        <v>10</v>
      </c>
    </row>
    <row r="7" spans="1:7" ht="15" x14ac:dyDescent="0.25">
      <c r="A7" s="183">
        <v>3</v>
      </c>
      <c r="B7" s="184">
        <v>34</v>
      </c>
      <c r="C7" s="185" t="s">
        <v>409</v>
      </c>
      <c r="D7" s="186" t="s">
        <v>408</v>
      </c>
      <c r="E7" s="187" t="s">
        <v>163</v>
      </c>
      <c r="F7" s="187">
        <v>2021</v>
      </c>
      <c r="G7" s="186" t="s">
        <v>30</v>
      </c>
    </row>
    <row r="8" spans="1:7" x14ac:dyDescent="0.2">
      <c r="A8" s="188">
        <v>4</v>
      </c>
      <c r="B8" s="189">
        <v>43</v>
      </c>
      <c r="C8" s="171" t="s">
        <v>410</v>
      </c>
      <c r="D8" s="172" t="s">
        <v>411</v>
      </c>
      <c r="E8" s="173" t="s">
        <v>163</v>
      </c>
      <c r="F8" s="173" t="s">
        <v>412</v>
      </c>
      <c r="G8" s="172" t="s">
        <v>20</v>
      </c>
    </row>
    <row r="9" spans="1:7" x14ac:dyDescent="0.2">
      <c r="A9" s="188">
        <v>5</v>
      </c>
      <c r="B9" s="189">
        <v>51</v>
      </c>
      <c r="C9" s="190" t="s">
        <v>413</v>
      </c>
      <c r="D9" s="172" t="s">
        <v>414</v>
      </c>
      <c r="E9" s="173" t="s">
        <v>163</v>
      </c>
      <c r="F9" s="173">
        <v>2021</v>
      </c>
      <c r="G9" s="172" t="s">
        <v>20</v>
      </c>
    </row>
    <row r="10" spans="1:7" x14ac:dyDescent="0.2">
      <c r="A10" s="188">
        <v>6</v>
      </c>
      <c r="B10" s="189">
        <v>18</v>
      </c>
      <c r="C10" s="190" t="s">
        <v>86</v>
      </c>
      <c r="D10" s="172" t="s">
        <v>415</v>
      </c>
      <c r="E10" s="173" t="s">
        <v>163</v>
      </c>
      <c r="F10" s="173">
        <v>2022</v>
      </c>
      <c r="G10" s="172" t="s">
        <v>416</v>
      </c>
    </row>
    <row r="11" spans="1:7" x14ac:dyDescent="0.2">
      <c r="A11" s="188">
        <v>7</v>
      </c>
      <c r="B11" s="189">
        <v>17</v>
      </c>
      <c r="C11" s="190" t="s">
        <v>417</v>
      </c>
      <c r="D11" s="172" t="s">
        <v>418</v>
      </c>
      <c r="E11" s="173" t="s">
        <v>163</v>
      </c>
      <c r="F11" s="173">
        <v>2022</v>
      </c>
      <c r="G11" s="172" t="s">
        <v>38</v>
      </c>
    </row>
    <row r="12" spans="1:7" x14ac:dyDescent="0.2">
      <c r="A12" s="188">
        <v>8</v>
      </c>
      <c r="B12" s="189">
        <v>59</v>
      </c>
      <c r="C12" s="190" t="s">
        <v>419</v>
      </c>
      <c r="D12" s="172" t="s">
        <v>420</v>
      </c>
      <c r="E12" s="173" t="s">
        <v>163</v>
      </c>
      <c r="F12" s="173">
        <v>2022</v>
      </c>
      <c r="G12" s="172" t="s">
        <v>20</v>
      </c>
    </row>
    <row r="13" spans="1:7" x14ac:dyDescent="0.2">
      <c r="A13" s="188">
        <v>9</v>
      </c>
      <c r="B13" s="189">
        <v>49</v>
      </c>
      <c r="C13" s="190" t="s">
        <v>421</v>
      </c>
      <c r="D13" s="172" t="s">
        <v>422</v>
      </c>
      <c r="E13" s="173" t="s">
        <v>163</v>
      </c>
      <c r="F13" s="173">
        <v>2024</v>
      </c>
      <c r="G13" s="172" t="s">
        <v>423</v>
      </c>
    </row>
    <row r="14" spans="1:7" x14ac:dyDescent="0.2">
      <c r="A14" s="188">
        <v>10</v>
      </c>
      <c r="B14" s="189">
        <v>7</v>
      </c>
      <c r="C14" s="190" t="s">
        <v>424</v>
      </c>
      <c r="D14" s="172" t="s">
        <v>35</v>
      </c>
      <c r="E14" s="173" t="s">
        <v>163</v>
      </c>
      <c r="F14" s="173">
        <v>2023</v>
      </c>
      <c r="G14" s="172" t="s">
        <v>20</v>
      </c>
    </row>
    <row r="15" spans="1:7" x14ac:dyDescent="0.2">
      <c r="A15" s="188">
        <v>11</v>
      </c>
      <c r="B15" s="189">
        <v>54</v>
      </c>
      <c r="C15" s="190" t="s">
        <v>419</v>
      </c>
      <c r="D15" s="172" t="s">
        <v>223</v>
      </c>
      <c r="E15" s="173" t="s">
        <v>163</v>
      </c>
      <c r="F15" s="173">
        <v>2023</v>
      </c>
      <c r="G15" s="172" t="s">
        <v>261</v>
      </c>
    </row>
    <row r="16" spans="1:7" x14ac:dyDescent="0.2">
      <c r="A16" s="188">
        <v>12</v>
      </c>
      <c r="B16" s="189">
        <v>50</v>
      </c>
      <c r="C16" s="190" t="s">
        <v>425</v>
      </c>
      <c r="D16" s="172" t="s">
        <v>426</v>
      </c>
      <c r="E16" s="173" t="s">
        <v>163</v>
      </c>
      <c r="F16" s="173">
        <v>2023</v>
      </c>
      <c r="G16" s="172" t="s">
        <v>20</v>
      </c>
    </row>
    <row r="17" spans="1:7" x14ac:dyDescent="0.2">
      <c r="A17" s="188">
        <v>13</v>
      </c>
      <c r="B17" s="189">
        <v>56</v>
      </c>
      <c r="C17" s="190" t="s">
        <v>427</v>
      </c>
      <c r="D17" s="172" t="s">
        <v>428</v>
      </c>
      <c r="E17" s="173" t="s">
        <v>163</v>
      </c>
      <c r="F17" s="173">
        <v>2024</v>
      </c>
      <c r="G17" s="172" t="s">
        <v>20</v>
      </c>
    </row>
    <row r="18" spans="1:7" x14ac:dyDescent="0.2">
      <c r="A18" s="188">
        <v>16</v>
      </c>
      <c r="B18" s="189"/>
      <c r="C18" s="171" t="s">
        <v>429</v>
      </c>
      <c r="D18" s="172" t="s">
        <v>52</v>
      </c>
      <c r="E18" s="191" t="s">
        <v>3</v>
      </c>
      <c r="F18" s="173">
        <v>2019</v>
      </c>
      <c r="G18" s="172" t="s">
        <v>430</v>
      </c>
    </row>
    <row r="19" spans="1:7" x14ac:dyDescent="0.2">
      <c r="A19" s="188">
        <v>17</v>
      </c>
      <c r="B19" s="189"/>
      <c r="C19" s="171" t="s">
        <v>431</v>
      </c>
      <c r="D19" s="172" t="s">
        <v>432</v>
      </c>
      <c r="E19" s="191" t="s">
        <v>4</v>
      </c>
      <c r="F19" s="173">
        <v>2017</v>
      </c>
      <c r="G19" s="172" t="s">
        <v>20</v>
      </c>
    </row>
    <row r="20" spans="1:7" x14ac:dyDescent="0.2">
      <c r="A20" s="188">
        <v>18</v>
      </c>
      <c r="B20" s="189"/>
      <c r="C20" s="171" t="s">
        <v>433</v>
      </c>
      <c r="D20" s="172" t="s">
        <v>405</v>
      </c>
      <c r="E20" s="191" t="s">
        <v>4</v>
      </c>
      <c r="F20" s="173">
        <v>2017</v>
      </c>
      <c r="G20" s="172" t="s">
        <v>20</v>
      </c>
    </row>
    <row r="21" spans="1:7" x14ac:dyDescent="0.2">
      <c r="A21" s="188">
        <v>19</v>
      </c>
      <c r="B21" s="189"/>
      <c r="C21" s="171" t="s">
        <v>434</v>
      </c>
      <c r="D21" s="172" t="s">
        <v>435</v>
      </c>
      <c r="E21" s="191" t="s">
        <v>4</v>
      </c>
      <c r="F21" s="173" t="s">
        <v>436</v>
      </c>
      <c r="G21" s="172" t="s">
        <v>437</v>
      </c>
    </row>
    <row r="22" spans="1:7" x14ac:dyDescent="0.2">
      <c r="A22" s="188">
        <v>20</v>
      </c>
      <c r="B22" s="189"/>
      <c r="C22" s="171" t="s">
        <v>438</v>
      </c>
      <c r="D22" s="172" t="s">
        <v>439</v>
      </c>
      <c r="E22" s="191" t="s">
        <v>4</v>
      </c>
      <c r="F22" s="173">
        <v>2017</v>
      </c>
      <c r="G22" s="172" t="s">
        <v>20</v>
      </c>
    </row>
    <row r="23" spans="1:7" x14ac:dyDescent="0.2">
      <c r="A23" s="188">
        <v>21</v>
      </c>
      <c r="B23" s="189"/>
      <c r="C23" s="171" t="s">
        <v>440</v>
      </c>
      <c r="D23" s="172" t="s">
        <v>441</v>
      </c>
      <c r="E23" s="191" t="s">
        <v>4</v>
      </c>
      <c r="F23" s="173">
        <v>2017</v>
      </c>
      <c r="G23" s="172" t="s">
        <v>20</v>
      </c>
    </row>
    <row r="24" spans="1:7" x14ac:dyDescent="0.2">
      <c r="A24" s="188">
        <v>22</v>
      </c>
      <c r="B24" s="189"/>
      <c r="C24" s="171" t="s">
        <v>442</v>
      </c>
      <c r="D24" s="172" t="s">
        <v>443</v>
      </c>
      <c r="E24" s="191" t="s">
        <v>3</v>
      </c>
      <c r="F24" s="173" t="s">
        <v>444</v>
      </c>
      <c r="G24" s="172" t="s">
        <v>445</v>
      </c>
    </row>
    <row r="25" spans="1:7" x14ac:dyDescent="0.2">
      <c r="A25" s="188">
        <v>23</v>
      </c>
      <c r="B25" s="189"/>
      <c r="C25" s="192" t="s">
        <v>446</v>
      </c>
      <c r="D25" s="193" t="s">
        <v>447</v>
      </c>
      <c r="E25" s="191" t="s">
        <v>4</v>
      </c>
      <c r="F25" s="191">
        <v>2018</v>
      </c>
      <c r="G25" s="172" t="s">
        <v>20</v>
      </c>
    </row>
    <row r="26" spans="1:7" x14ac:dyDescent="0.2">
      <c r="A26" s="188">
        <v>24</v>
      </c>
      <c r="B26" s="189"/>
      <c r="C26" s="192" t="s">
        <v>448</v>
      </c>
      <c r="D26" s="193" t="s">
        <v>14</v>
      </c>
      <c r="E26" s="191" t="s">
        <v>3</v>
      </c>
      <c r="F26" s="191" t="s">
        <v>449</v>
      </c>
      <c r="G26" s="172"/>
    </row>
    <row r="27" spans="1:7" ht="13.5" thickBot="1" x14ac:dyDescent="0.25">
      <c r="A27" s="189">
        <v>25</v>
      </c>
      <c r="B27" s="189"/>
      <c r="C27" s="192" t="s">
        <v>450</v>
      </c>
      <c r="D27" s="193" t="s">
        <v>451</v>
      </c>
      <c r="E27" s="191" t="s">
        <v>4</v>
      </c>
      <c r="F27" s="191">
        <v>2019</v>
      </c>
      <c r="G27" s="193" t="s">
        <v>452</v>
      </c>
    </row>
    <row r="28" spans="1:7" ht="18.75" thickBot="1" x14ac:dyDescent="0.3">
      <c r="A28" s="194" t="s">
        <v>453</v>
      </c>
      <c r="B28" s="194"/>
      <c r="C28" s="194"/>
      <c r="D28" s="194"/>
      <c r="E28" s="194"/>
      <c r="F28" s="194"/>
      <c r="G28" s="194"/>
    </row>
    <row r="29" spans="1:7" x14ac:dyDescent="0.2">
      <c r="A29" s="195" t="s">
        <v>26</v>
      </c>
      <c r="B29" s="195" t="s">
        <v>137</v>
      </c>
      <c r="C29" s="196" t="s">
        <v>13</v>
      </c>
      <c r="D29" s="197" t="s">
        <v>0</v>
      </c>
      <c r="E29" s="198" t="s">
        <v>5</v>
      </c>
      <c r="F29" s="199" t="s">
        <v>9</v>
      </c>
      <c r="G29" s="197" t="s">
        <v>1</v>
      </c>
    </row>
    <row r="30" spans="1:7" x14ac:dyDescent="0.2">
      <c r="A30" s="174">
        <v>1</v>
      </c>
      <c r="B30" s="174">
        <v>16</v>
      </c>
      <c r="C30" s="200" t="s">
        <v>454</v>
      </c>
      <c r="D30" s="176" t="s">
        <v>455</v>
      </c>
      <c r="E30" s="177" t="s">
        <v>163</v>
      </c>
      <c r="F30" s="177">
        <v>2017</v>
      </c>
      <c r="G30" s="176" t="s">
        <v>88</v>
      </c>
    </row>
    <row r="31" spans="1:7" ht="15" x14ac:dyDescent="0.25">
      <c r="A31" s="178">
        <v>2</v>
      </c>
      <c r="B31" s="178">
        <v>48</v>
      </c>
      <c r="C31" s="201" t="s">
        <v>421</v>
      </c>
      <c r="D31" s="201" t="s">
        <v>456</v>
      </c>
      <c r="E31" s="182" t="s">
        <v>163</v>
      </c>
      <c r="F31" s="182">
        <v>2016</v>
      </c>
      <c r="G31" s="181" t="s">
        <v>457</v>
      </c>
    </row>
    <row r="32" spans="1:7" x14ac:dyDescent="0.2">
      <c r="A32" s="183">
        <v>3</v>
      </c>
      <c r="B32" s="183">
        <v>31</v>
      </c>
      <c r="C32" s="202" t="s">
        <v>458</v>
      </c>
      <c r="D32" s="186" t="s">
        <v>459</v>
      </c>
      <c r="E32" s="187" t="s">
        <v>163</v>
      </c>
      <c r="F32" s="187" t="s">
        <v>460</v>
      </c>
      <c r="G32" s="186" t="s">
        <v>461</v>
      </c>
    </row>
    <row r="33" spans="1:7" x14ac:dyDescent="0.2">
      <c r="A33" s="188">
        <v>4</v>
      </c>
      <c r="B33" s="189">
        <v>13</v>
      </c>
      <c r="C33" s="192" t="s">
        <v>462</v>
      </c>
      <c r="D33" s="193" t="s">
        <v>463</v>
      </c>
      <c r="E33" s="173" t="s">
        <v>163</v>
      </c>
      <c r="F33" s="191">
        <v>2017</v>
      </c>
      <c r="G33" s="172" t="s">
        <v>192</v>
      </c>
    </row>
    <row r="34" spans="1:7" x14ac:dyDescent="0.2">
      <c r="A34" s="188">
        <v>5</v>
      </c>
      <c r="B34" s="189">
        <v>26</v>
      </c>
      <c r="C34" s="171" t="s">
        <v>407</v>
      </c>
      <c r="D34" s="172" t="s">
        <v>464</v>
      </c>
      <c r="E34" s="173" t="s">
        <v>163</v>
      </c>
      <c r="F34" s="173">
        <v>2018</v>
      </c>
      <c r="G34" s="172" t="s">
        <v>10</v>
      </c>
    </row>
    <row r="35" spans="1:7" x14ac:dyDescent="0.2">
      <c r="A35" s="188">
        <v>6</v>
      </c>
      <c r="B35" s="188">
        <v>2</v>
      </c>
      <c r="C35" s="171" t="s">
        <v>465</v>
      </c>
      <c r="D35" s="172" t="s">
        <v>466</v>
      </c>
      <c r="E35" s="173" t="s">
        <v>163</v>
      </c>
      <c r="F35" s="173">
        <v>2017</v>
      </c>
      <c r="G35" s="172" t="s">
        <v>20</v>
      </c>
    </row>
    <row r="36" spans="1:7" x14ac:dyDescent="0.2">
      <c r="A36" s="188">
        <v>7</v>
      </c>
      <c r="B36" s="188">
        <v>21</v>
      </c>
      <c r="C36" s="190" t="s">
        <v>316</v>
      </c>
      <c r="D36" s="190" t="s">
        <v>467</v>
      </c>
      <c r="E36" s="173" t="s">
        <v>163</v>
      </c>
      <c r="F36" s="173">
        <v>2017</v>
      </c>
      <c r="G36" s="172" t="s">
        <v>406</v>
      </c>
    </row>
    <row r="37" spans="1:7" x14ac:dyDescent="0.2">
      <c r="A37" s="188">
        <v>8</v>
      </c>
      <c r="B37" s="188">
        <v>42</v>
      </c>
      <c r="C37" s="171" t="s">
        <v>468</v>
      </c>
      <c r="D37" s="172" t="s">
        <v>469</v>
      </c>
      <c r="E37" s="173" t="s">
        <v>163</v>
      </c>
      <c r="F37" s="173">
        <v>2017</v>
      </c>
      <c r="G37" s="172" t="s">
        <v>20</v>
      </c>
    </row>
    <row r="38" spans="1:7" x14ac:dyDescent="0.2">
      <c r="A38" s="188">
        <v>9</v>
      </c>
      <c r="B38" s="188">
        <v>58</v>
      </c>
      <c r="C38" s="190" t="s">
        <v>419</v>
      </c>
      <c r="D38" s="190" t="s">
        <v>470</v>
      </c>
      <c r="E38" s="173" t="s">
        <v>163</v>
      </c>
      <c r="F38" s="173">
        <v>2019</v>
      </c>
      <c r="G38" s="172" t="s">
        <v>20</v>
      </c>
    </row>
    <row r="39" spans="1:7" x14ac:dyDescent="0.2">
      <c r="A39" s="188">
        <v>10</v>
      </c>
      <c r="B39" s="188">
        <v>1</v>
      </c>
      <c r="C39" s="171" t="s">
        <v>438</v>
      </c>
      <c r="D39" s="172" t="s">
        <v>471</v>
      </c>
      <c r="E39" s="173" t="s">
        <v>163</v>
      </c>
      <c r="F39" s="173">
        <v>2017</v>
      </c>
      <c r="G39" s="172" t="s">
        <v>20</v>
      </c>
    </row>
    <row r="40" spans="1:7" x14ac:dyDescent="0.2">
      <c r="A40" s="188">
        <v>11</v>
      </c>
      <c r="B40" s="188">
        <v>33</v>
      </c>
      <c r="C40" s="171" t="s">
        <v>472</v>
      </c>
      <c r="D40" s="172" t="s">
        <v>250</v>
      </c>
      <c r="E40" s="173" t="s">
        <v>163</v>
      </c>
      <c r="F40" s="173">
        <v>2017</v>
      </c>
      <c r="G40" s="172" t="s">
        <v>7</v>
      </c>
    </row>
    <row r="41" spans="1:7" x14ac:dyDescent="0.2">
      <c r="A41" s="188">
        <v>12</v>
      </c>
      <c r="B41" s="189">
        <v>45</v>
      </c>
      <c r="C41" s="171" t="s">
        <v>99</v>
      </c>
      <c r="D41" s="172" t="s">
        <v>408</v>
      </c>
      <c r="E41" s="173" t="s">
        <v>163</v>
      </c>
      <c r="F41" s="173">
        <v>2019</v>
      </c>
      <c r="G41" s="172" t="s">
        <v>20</v>
      </c>
    </row>
    <row r="42" spans="1:7" x14ac:dyDescent="0.2">
      <c r="A42" s="188">
        <v>13</v>
      </c>
      <c r="B42" s="189">
        <v>3</v>
      </c>
      <c r="C42" s="171" t="s">
        <v>473</v>
      </c>
      <c r="D42" s="172" t="s">
        <v>432</v>
      </c>
      <c r="E42" s="173" t="s">
        <v>163</v>
      </c>
      <c r="F42" s="173">
        <v>2017</v>
      </c>
      <c r="G42" s="172" t="s">
        <v>20</v>
      </c>
    </row>
    <row r="43" spans="1:7" x14ac:dyDescent="0.2">
      <c r="A43" s="188">
        <v>14</v>
      </c>
      <c r="B43" s="189">
        <v>25</v>
      </c>
      <c r="C43" s="171" t="s">
        <v>474</v>
      </c>
      <c r="D43" s="172" t="s">
        <v>405</v>
      </c>
      <c r="E43" s="173" t="s">
        <v>163</v>
      </c>
      <c r="F43" s="173">
        <v>2019</v>
      </c>
      <c r="G43" s="172" t="s">
        <v>20</v>
      </c>
    </row>
    <row r="44" spans="1:7" x14ac:dyDescent="0.2">
      <c r="A44" s="188">
        <v>15</v>
      </c>
      <c r="B44" s="188">
        <v>38</v>
      </c>
      <c r="C44" s="171" t="s">
        <v>475</v>
      </c>
      <c r="D44" s="172" t="s">
        <v>463</v>
      </c>
      <c r="E44" s="173" t="s">
        <v>163</v>
      </c>
      <c r="F44" s="173">
        <v>2019</v>
      </c>
      <c r="G44" s="172" t="s">
        <v>476</v>
      </c>
    </row>
    <row r="45" spans="1:7" x14ac:dyDescent="0.2">
      <c r="A45" s="188">
        <v>16</v>
      </c>
      <c r="B45" s="188">
        <v>20</v>
      </c>
      <c r="C45" s="171" t="s">
        <v>477</v>
      </c>
      <c r="D45" s="172" t="s">
        <v>478</v>
      </c>
      <c r="E45" s="173" t="s">
        <v>163</v>
      </c>
      <c r="F45" s="173" t="s">
        <v>449</v>
      </c>
      <c r="G45" s="172" t="s">
        <v>20</v>
      </c>
    </row>
    <row r="46" spans="1:7" x14ac:dyDescent="0.2">
      <c r="A46" s="188">
        <v>17</v>
      </c>
      <c r="B46" s="188">
        <v>14</v>
      </c>
      <c r="C46" s="190" t="s">
        <v>417</v>
      </c>
      <c r="D46" s="190" t="s">
        <v>463</v>
      </c>
      <c r="E46" s="173" t="s">
        <v>163</v>
      </c>
      <c r="F46" s="173">
        <v>2019</v>
      </c>
      <c r="G46" s="172" t="s">
        <v>38</v>
      </c>
    </row>
    <row r="47" spans="1:7" x14ac:dyDescent="0.2">
      <c r="A47" s="188">
        <v>18</v>
      </c>
      <c r="B47" s="188">
        <v>15</v>
      </c>
      <c r="C47" s="190" t="s">
        <v>479</v>
      </c>
      <c r="D47" s="190" t="s">
        <v>53</v>
      </c>
      <c r="E47" s="173" t="s">
        <v>163</v>
      </c>
      <c r="F47" s="173">
        <v>2017</v>
      </c>
      <c r="G47" s="172" t="s">
        <v>20</v>
      </c>
    </row>
    <row r="48" spans="1:7" x14ac:dyDescent="0.2">
      <c r="A48" s="188">
        <v>19</v>
      </c>
      <c r="B48" s="188">
        <v>46</v>
      </c>
      <c r="C48" s="190" t="s">
        <v>269</v>
      </c>
      <c r="D48" s="190" t="s">
        <v>480</v>
      </c>
      <c r="E48" s="173" t="s">
        <v>163</v>
      </c>
      <c r="F48" s="173">
        <v>2016</v>
      </c>
      <c r="G48" s="172" t="s">
        <v>30</v>
      </c>
    </row>
    <row r="49" spans="1:7" x14ac:dyDescent="0.2">
      <c r="A49" s="188">
        <v>20</v>
      </c>
      <c r="B49" s="188">
        <v>10</v>
      </c>
      <c r="C49" s="190" t="s">
        <v>481</v>
      </c>
      <c r="D49" s="190" t="s">
        <v>482</v>
      </c>
      <c r="E49" s="173" t="s">
        <v>163</v>
      </c>
      <c r="F49" s="173">
        <v>2019</v>
      </c>
      <c r="G49" s="172" t="s">
        <v>195</v>
      </c>
    </row>
    <row r="50" spans="1:7" x14ac:dyDescent="0.2">
      <c r="A50" s="188">
        <v>21</v>
      </c>
      <c r="B50" s="188">
        <v>19</v>
      </c>
      <c r="C50" s="171" t="s">
        <v>483</v>
      </c>
      <c r="D50" s="172" t="s">
        <v>484</v>
      </c>
      <c r="E50" s="173" t="s">
        <v>163</v>
      </c>
      <c r="F50" s="173">
        <v>2019</v>
      </c>
      <c r="G50" s="172" t="s">
        <v>20</v>
      </c>
    </row>
    <row r="51" spans="1:7" x14ac:dyDescent="0.2">
      <c r="A51" s="188">
        <v>22</v>
      </c>
      <c r="B51" s="188">
        <v>52</v>
      </c>
      <c r="C51" s="190" t="s">
        <v>485</v>
      </c>
      <c r="D51" s="190" t="s">
        <v>486</v>
      </c>
      <c r="E51" s="173" t="s">
        <v>163</v>
      </c>
      <c r="F51" s="173">
        <v>2020</v>
      </c>
      <c r="G51" s="172" t="s">
        <v>20</v>
      </c>
    </row>
    <row r="52" spans="1:7" x14ac:dyDescent="0.2">
      <c r="A52" s="188">
        <v>30</v>
      </c>
      <c r="B52" s="188"/>
      <c r="C52" s="171" t="s">
        <v>487</v>
      </c>
      <c r="D52" s="172" t="s">
        <v>87</v>
      </c>
      <c r="E52" s="173" t="s">
        <v>4</v>
      </c>
      <c r="F52" s="173">
        <v>2016</v>
      </c>
      <c r="G52" s="172" t="s">
        <v>430</v>
      </c>
    </row>
    <row r="53" spans="1:7" x14ac:dyDescent="0.2">
      <c r="A53" s="188">
        <v>31</v>
      </c>
      <c r="B53" s="188"/>
      <c r="C53" s="171" t="s">
        <v>488</v>
      </c>
      <c r="D53" s="172" t="s">
        <v>489</v>
      </c>
      <c r="E53" s="173" t="s">
        <v>4</v>
      </c>
      <c r="F53" s="173">
        <v>2015</v>
      </c>
      <c r="G53" s="172" t="s">
        <v>20</v>
      </c>
    </row>
    <row r="54" spans="1:7" x14ac:dyDescent="0.2">
      <c r="A54" s="188">
        <v>32</v>
      </c>
      <c r="B54" s="189"/>
      <c r="C54" s="203" t="s">
        <v>490</v>
      </c>
      <c r="D54" s="204" t="s">
        <v>491</v>
      </c>
      <c r="E54" s="191" t="s">
        <v>3</v>
      </c>
      <c r="F54" s="205">
        <v>2014</v>
      </c>
      <c r="G54" s="172" t="s">
        <v>492</v>
      </c>
    </row>
    <row r="55" spans="1:7" x14ac:dyDescent="0.2">
      <c r="A55" s="188">
        <v>33</v>
      </c>
      <c r="B55" s="189"/>
      <c r="C55" s="192" t="s">
        <v>493</v>
      </c>
      <c r="D55" s="193" t="s">
        <v>494</v>
      </c>
      <c r="E55" s="191" t="s">
        <v>4</v>
      </c>
      <c r="F55" s="191">
        <v>2013</v>
      </c>
      <c r="G55" s="172" t="s">
        <v>495</v>
      </c>
    </row>
    <row r="56" spans="1:7" x14ac:dyDescent="0.2">
      <c r="A56" s="188">
        <v>34</v>
      </c>
      <c r="B56" s="189"/>
      <c r="C56" s="192" t="s">
        <v>496</v>
      </c>
      <c r="D56" s="193" t="s">
        <v>497</v>
      </c>
      <c r="E56" s="191" t="s">
        <v>4</v>
      </c>
      <c r="F56" s="191">
        <v>2014</v>
      </c>
      <c r="G56" s="172" t="s">
        <v>125</v>
      </c>
    </row>
    <row r="57" spans="1:7" x14ac:dyDescent="0.2">
      <c r="A57" s="188">
        <v>35</v>
      </c>
      <c r="B57" s="188"/>
      <c r="C57" s="171" t="s">
        <v>496</v>
      </c>
      <c r="D57" s="172" t="s">
        <v>498</v>
      </c>
      <c r="E57" s="173" t="s">
        <v>4</v>
      </c>
      <c r="F57" s="173">
        <v>2016</v>
      </c>
      <c r="G57" s="172" t="s">
        <v>125</v>
      </c>
    </row>
    <row r="58" spans="1:7" x14ac:dyDescent="0.2">
      <c r="A58" s="188">
        <v>36</v>
      </c>
      <c r="B58" s="188"/>
      <c r="C58" s="206" t="s">
        <v>499</v>
      </c>
      <c r="D58" s="207" t="s">
        <v>500</v>
      </c>
      <c r="E58" s="173" t="s">
        <v>4</v>
      </c>
      <c r="F58" s="170">
        <v>2014</v>
      </c>
      <c r="G58" s="172" t="s">
        <v>20</v>
      </c>
    </row>
    <row r="59" spans="1:7" x14ac:dyDescent="0.2">
      <c r="A59" s="188">
        <v>37</v>
      </c>
      <c r="B59" s="188"/>
      <c r="C59" s="171" t="s">
        <v>501</v>
      </c>
      <c r="D59" s="172" t="s">
        <v>25</v>
      </c>
      <c r="E59" s="173" t="s">
        <v>3</v>
      </c>
      <c r="F59" s="173">
        <v>2013</v>
      </c>
      <c r="G59" s="172" t="s">
        <v>502</v>
      </c>
    </row>
    <row r="60" spans="1:7" x14ac:dyDescent="0.2">
      <c r="A60" s="188">
        <v>38</v>
      </c>
      <c r="B60" s="188"/>
      <c r="C60" s="171" t="s">
        <v>503</v>
      </c>
      <c r="D60" s="172" t="s">
        <v>25</v>
      </c>
      <c r="E60" s="173" t="s">
        <v>3</v>
      </c>
      <c r="F60" s="173">
        <v>2014</v>
      </c>
      <c r="G60" s="172" t="s">
        <v>20</v>
      </c>
    </row>
    <row r="61" spans="1:7" x14ac:dyDescent="0.2">
      <c r="A61" s="188">
        <v>39</v>
      </c>
      <c r="B61" s="188"/>
      <c r="C61" s="206" t="s">
        <v>446</v>
      </c>
      <c r="D61" s="207" t="s">
        <v>484</v>
      </c>
      <c r="E61" s="173" t="s">
        <v>4</v>
      </c>
      <c r="F61" s="170">
        <v>2016</v>
      </c>
      <c r="G61" s="172" t="s">
        <v>20</v>
      </c>
    </row>
    <row r="62" spans="1:7" x14ac:dyDescent="0.2">
      <c r="A62" s="188">
        <v>40</v>
      </c>
      <c r="B62" s="189"/>
      <c r="C62" s="192" t="s">
        <v>504</v>
      </c>
      <c r="D62" s="193" t="s">
        <v>505</v>
      </c>
      <c r="E62" s="191" t="s">
        <v>4</v>
      </c>
      <c r="F62" s="191" t="s">
        <v>506</v>
      </c>
      <c r="G62" s="172" t="s">
        <v>507</v>
      </c>
    </row>
    <row r="63" spans="1:7" x14ac:dyDescent="0.2">
      <c r="A63" s="188">
        <v>41</v>
      </c>
      <c r="B63" s="188"/>
      <c r="C63" s="171" t="s">
        <v>504</v>
      </c>
      <c r="D63" s="172" t="s">
        <v>426</v>
      </c>
      <c r="E63" s="173" t="s">
        <v>4</v>
      </c>
      <c r="F63" s="173" t="s">
        <v>508</v>
      </c>
      <c r="G63" s="172" t="s">
        <v>507</v>
      </c>
    </row>
    <row r="64" spans="1:7" x14ac:dyDescent="0.2">
      <c r="A64" s="188">
        <v>42</v>
      </c>
      <c r="B64" s="188"/>
      <c r="C64" s="171" t="s">
        <v>76</v>
      </c>
      <c r="D64" s="172" t="s">
        <v>61</v>
      </c>
      <c r="E64" s="173" t="s">
        <v>3</v>
      </c>
      <c r="F64" s="173" t="s">
        <v>506</v>
      </c>
      <c r="G64" s="172" t="s">
        <v>509</v>
      </c>
    </row>
    <row r="65" spans="1:7" x14ac:dyDescent="0.2">
      <c r="A65" s="188">
        <v>43</v>
      </c>
      <c r="B65" s="188"/>
      <c r="C65" s="171"/>
      <c r="D65" s="172"/>
      <c r="E65" s="173"/>
      <c r="F65" s="173"/>
      <c r="G65" s="172"/>
    </row>
    <row r="66" spans="1:7" x14ac:dyDescent="0.2">
      <c r="A66" s="188">
        <v>44</v>
      </c>
      <c r="B66" s="188"/>
      <c r="C66" s="171"/>
      <c r="D66" s="172"/>
      <c r="E66" s="173"/>
      <c r="F66" s="173"/>
      <c r="G66" s="172"/>
    </row>
    <row r="67" spans="1:7" x14ac:dyDescent="0.2">
      <c r="A67" s="188">
        <v>45</v>
      </c>
      <c r="B67" s="188"/>
      <c r="C67" s="171"/>
      <c r="D67" s="172"/>
      <c r="E67" s="173"/>
      <c r="F67" s="173"/>
      <c r="G67" s="172"/>
    </row>
    <row r="68" spans="1:7" x14ac:dyDescent="0.2">
      <c r="A68" s="188">
        <v>46</v>
      </c>
      <c r="B68" s="188"/>
      <c r="C68" s="171"/>
      <c r="D68" s="172"/>
      <c r="E68" s="173"/>
      <c r="F68" s="173"/>
      <c r="G68" s="172"/>
    </row>
    <row r="69" spans="1:7" ht="13.5" thickBot="1" x14ac:dyDescent="0.25">
      <c r="A69" s="188">
        <v>47</v>
      </c>
      <c r="B69" s="188"/>
      <c r="C69" s="171"/>
      <c r="D69" s="172"/>
      <c r="E69" s="173"/>
      <c r="F69" s="173"/>
      <c r="G69" s="172"/>
    </row>
    <row r="70" spans="1:7" ht="18.75" thickBot="1" x14ac:dyDescent="0.3">
      <c r="A70" s="194" t="s">
        <v>510</v>
      </c>
      <c r="B70" s="194"/>
      <c r="C70" s="194"/>
      <c r="D70" s="194"/>
      <c r="E70" s="194"/>
      <c r="F70" s="194"/>
      <c r="G70" s="194"/>
    </row>
    <row r="71" spans="1:7" x14ac:dyDescent="0.2">
      <c r="A71" s="170" t="s">
        <v>511</v>
      </c>
      <c r="B71" s="170" t="s">
        <v>512</v>
      </c>
      <c r="C71" s="171" t="s">
        <v>13</v>
      </c>
      <c r="D71" s="172" t="s">
        <v>0</v>
      </c>
      <c r="E71" s="173" t="s">
        <v>5</v>
      </c>
      <c r="F71" s="170" t="s">
        <v>9</v>
      </c>
      <c r="G71" s="172" t="s">
        <v>1</v>
      </c>
    </row>
    <row r="72" spans="1:7" x14ac:dyDescent="0.2">
      <c r="A72" s="174">
        <v>1</v>
      </c>
      <c r="B72" s="174">
        <v>4</v>
      </c>
      <c r="C72" s="200" t="s">
        <v>499</v>
      </c>
      <c r="D72" s="176" t="s">
        <v>500</v>
      </c>
      <c r="E72" s="177" t="s">
        <v>163</v>
      </c>
      <c r="F72" s="177">
        <v>2014</v>
      </c>
      <c r="G72" s="176" t="s">
        <v>20</v>
      </c>
    </row>
    <row r="73" spans="1:7" x14ac:dyDescent="0.2">
      <c r="A73" s="178">
        <v>2</v>
      </c>
      <c r="B73" s="178">
        <v>47</v>
      </c>
      <c r="C73" s="180" t="s">
        <v>302</v>
      </c>
      <c r="D73" s="181" t="s">
        <v>513</v>
      </c>
      <c r="E73" s="182" t="s">
        <v>163</v>
      </c>
      <c r="F73" s="182">
        <v>2015</v>
      </c>
      <c r="G73" s="181" t="s">
        <v>116</v>
      </c>
    </row>
    <row r="74" spans="1:7" ht="15" x14ac:dyDescent="0.25">
      <c r="A74" s="183">
        <v>3</v>
      </c>
      <c r="B74" s="183">
        <v>41</v>
      </c>
      <c r="C74" s="185" t="s">
        <v>339</v>
      </c>
      <c r="D74" s="185" t="s">
        <v>514</v>
      </c>
      <c r="E74" s="187" t="s">
        <v>163</v>
      </c>
      <c r="F74" s="187">
        <v>2015</v>
      </c>
      <c r="G74" s="186" t="s">
        <v>338</v>
      </c>
    </row>
    <row r="75" spans="1:7" x14ac:dyDescent="0.2">
      <c r="A75" s="188">
        <v>4</v>
      </c>
      <c r="B75" s="188">
        <v>39</v>
      </c>
      <c r="C75" s="190" t="s">
        <v>515</v>
      </c>
      <c r="D75" s="190" t="s">
        <v>489</v>
      </c>
      <c r="E75" s="173" t="s">
        <v>163</v>
      </c>
      <c r="F75" s="173">
        <v>2015</v>
      </c>
      <c r="G75" s="172" t="s">
        <v>516</v>
      </c>
    </row>
    <row r="76" spans="1:7" x14ac:dyDescent="0.2">
      <c r="A76" s="188">
        <v>9</v>
      </c>
      <c r="B76" s="188"/>
      <c r="C76" s="171" t="s">
        <v>517</v>
      </c>
      <c r="D76" s="172" t="s">
        <v>518</v>
      </c>
      <c r="E76" s="173" t="s">
        <v>4</v>
      </c>
      <c r="F76" s="173" t="s">
        <v>519</v>
      </c>
      <c r="G76" s="172" t="s">
        <v>20</v>
      </c>
    </row>
    <row r="77" spans="1:7" x14ac:dyDescent="0.2">
      <c r="A77" s="188">
        <v>10</v>
      </c>
      <c r="B77" s="188"/>
      <c r="C77" s="171" t="s">
        <v>431</v>
      </c>
      <c r="D77" s="172" t="s">
        <v>520</v>
      </c>
      <c r="E77" s="173" t="s">
        <v>4</v>
      </c>
      <c r="F77" s="173">
        <v>2011</v>
      </c>
      <c r="G77" s="172" t="s">
        <v>20</v>
      </c>
    </row>
    <row r="78" spans="1:7" x14ac:dyDescent="0.2">
      <c r="A78" s="188">
        <v>11</v>
      </c>
      <c r="B78" s="188"/>
      <c r="C78" s="171" t="s">
        <v>521</v>
      </c>
      <c r="D78" s="172" t="s">
        <v>66</v>
      </c>
      <c r="E78" s="173" t="s">
        <v>3</v>
      </c>
      <c r="F78" s="173">
        <v>2012</v>
      </c>
      <c r="G78" s="172" t="s">
        <v>30</v>
      </c>
    </row>
    <row r="79" spans="1:7" x14ac:dyDescent="0.2">
      <c r="A79" s="188">
        <v>12</v>
      </c>
      <c r="B79" s="188"/>
      <c r="C79" s="171" t="s">
        <v>522</v>
      </c>
      <c r="D79" s="172" t="s">
        <v>25</v>
      </c>
      <c r="E79" s="173" t="s">
        <v>3</v>
      </c>
      <c r="F79" s="173">
        <v>2010</v>
      </c>
      <c r="G79" s="172" t="s">
        <v>20</v>
      </c>
    </row>
    <row r="80" spans="1:7" x14ac:dyDescent="0.2">
      <c r="A80" s="188">
        <v>13</v>
      </c>
      <c r="B80" s="188"/>
      <c r="C80" s="171" t="s">
        <v>523</v>
      </c>
      <c r="D80" s="172" t="s">
        <v>524</v>
      </c>
      <c r="E80" s="173" t="s">
        <v>4</v>
      </c>
      <c r="F80" s="173">
        <v>2012</v>
      </c>
      <c r="G80" s="172" t="s">
        <v>20</v>
      </c>
    </row>
    <row r="81" spans="1:7" x14ac:dyDescent="0.2">
      <c r="A81" s="188">
        <v>14</v>
      </c>
      <c r="B81" s="188"/>
      <c r="C81" s="206" t="s">
        <v>525</v>
      </c>
      <c r="D81" s="207" t="s">
        <v>526</v>
      </c>
      <c r="E81" s="173" t="s">
        <v>3</v>
      </c>
      <c r="F81" s="170">
        <v>2010</v>
      </c>
      <c r="G81" s="172" t="s">
        <v>20</v>
      </c>
    </row>
    <row r="82" spans="1:7" x14ac:dyDescent="0.2">
      <c r="A82" s="188">
        <v>15</v>
      </c>
      <c r="B82" s="188"/>
      <c r="C82" s="171" t="s">
        <v>527</v>
      </c>
      <c r="D82" s="172" t="s">
        <v>528</v>
      </c>
      <c r="E82" s="173" t="s">
        <v>4</v>
      </c>
      <c r="F82" s="173">
        <v>2011</v>
      </c>
      <c r="G82" s="172" t="s">
        <v>20</v>
      </c>
    </row>
    <row r="83" spans="1:7" x14ac:dyDescent="0.2">
      <c r="A83" s="188">
        <v>16</v>
      </c>
      <c r="B83" s="188"/>
      <c r="C83" s="171" t="s">
        <v>527</v>
      </c>
      <c r="D83" s="172" t="s">
        <v>529</v>
      </c>
      <c r="E83" s="173" t="s">
        <v>4</v>
      </c>
      <c r="F83" s="173">
        <v>2008</v>
      </c>
      <c r="G83" s="172" t="s">
        <v>20</v>
      </c>
    </row>
    <row r="84" spans="1:7" x14ac:dyDescent="0.2">
      <c r="A84" s="188">
        <v>17</v>
      </c>
      <c r="B84" s="188"/>
      <c r="C84" s="171" t="s">
        <v>503</v>
      </c>
      <c r="D84" s="172" t="s">
        <v>24</v>
      </c>
      <c r="E84" s="173" t="s">
        <v>3</v>
      </c>
      <c r="F84" s="173">
        <v>2010</v>
      </c>
      <c r="G84" s="172" t="s">
        <v>20</v>
      </c>
    </row>
    <row r="85" spans="1:7" x14ac:dyDescent="0.2">
      <c r="A85" s="188">
        <v>16</v>
      </c>
      <c r="B85" s="188"/>
      <c r="C85" s="171" t="s">
        <v>530</v>
      </c>
      <c r="D85" s="172" t="s">
        <v>531</v>
      </c>
      <c r="E85" s="173" t="s">
        <v>3</v>
      </c>
      <c r="F85" s="173">
        <v>2011</v>
      </c>
      <c r="G85" s="172" t="s">
        <v>532</v>
      </c>
    </row>
    <row r="86" spans="1:7" x14ac:dyDescent="0.2">
      <c r="A86" s="188">
        <v>17</v>
      </c>
      <c r="B86" s="188"/>
      <c r="C86" s="171" t="s">
        <v>530</v>
      </c>
      <c r="D86" s="172" t="s">
        <v>491</v>
      </c>
      <c r="E86" s="173" t="s">
        <v>3</v>
      </c>
      <c r="F86" s="173">
        <v>2011</v>
      </c>
      <c r="G86" s="172" t="s">
        <v>532</v>
      </c>
    </row>
    <row r="87" spans="1:7" x14ac:dyDescent="0.2">
      <c r="A87" s="188">
        <v>18</v>
      </c>
      <c r="B87" s="188"/>
      <c r="C87" s="171" t="s">
        <v>450</v>
      </c>
      <c r="D87" s="172" t="s">
        <v>533</v>
      </c>
      <c r="E87" s="173" t="s">
        <v>4</v>
      </c>
      <c r="F87" s="173">
        <v>2008</v>
      </c>
      <c r="G87" s="172" t="s">
        <v>452</v>
      </c>
    </row>
    <row r="88" spans="1:7" x14ac:dyDescent="0.2">
      <c r="A88" s="188">
        <v>21</v>
      </c>
      <c r="B88" s="188"/>
      <c r="C88" s="171"/>
      <c r="D88" s="172"/>
      <c r="E88" s="173"/>
      <c r="F88" s="173"/>
      <c r="G88" s="172"/>
    </row>
    <row r="89" spans="1:7" x14ac:dyDescent="0.2">
      <c r="A89" s="188">
        <v>22</v>
      </c>
      <c r="B89" s="188"/>
      <c r="C89" s="171"/>
      <c r="D89" s="172"/>
      <c r="E89" s="173"/>
      <c r="F89" s="173"/>
      <c r="G89" s="172"/>
    </row>
    <row r="90" spans="1:7" x14ac:dyDescent="0.2">
      <c r="A90" s="188">
        <v>23</v>
      </c>
      <c r="B90" s="188"/>
      <c r="C90" s="171"/>
      <c r="D90" s="172"/>
      <c r="E90" s="173"/>
      <c r="F90" s="173"/>
      <c r="G90" s="172"/>
    </row>
    <row r="91" spans="1:7" x14ac:dyDescent="0.2">
      <c r="A91" s="188">
        <v>24</v>
      </c>
      <c r="B91" s="188"/>
      <c r="C91" s="171"/>
      <c r="D91" s="172"/>
      <c r="E91" s="173"/>
      <c r="F91" s="173"/>
      <c r="G91" s="172"/>
    </row>
    <row r="92" spans="1:7" x14ac:dyDescent="0.2">
      <c r="A92" s="188">
        <v>25</v>
      </c>
      <c r="B92" s="188"/>
      <c r="C92" s="171"/>
      <c r="D92" s="172"/>
      <c r="E92" s="173"/>
      <c r="F92" s="173"/>
      <c r="G92" s="172"/>
    </row>
    <row r="93" spans="1:7" x14ac:dyDescent="0.2">
      <c r="A93" s="208"/>
      <c r="B93" s="208"/>
      <c r="C93" s="209"/>
      <c r="D93" s="210"/>
      <c r="E93" s="211"/>
      <c r="F93" s="211"/>
      <c r="G93" s="210"/>
    </row>
    <row r="94" spans="1:7" x14ac:dyDescent="0.2">
      <c r="A94" s="212" t="s">
        <v>534</v>
      </c>
      <c r="B94" s="212"/>
      <c r="C94" s="212"/>
      <c r="D94" s="212"/>
      <c r="E94" s="212"/>
      <c r="F94" s="212"/>
      <c r="G94" s="212"/>
    </row>
    <row r="95" spans="1:7" x14ac:dyDescent="0.2">
      <c r="A95" s="212" t="s">
        <v>8</v>
      </c>
      <c r="B95" s="212"/>
      <c r="C95" s="212"/>
      <c r="D95" s="212"/>
      <c r="E95" s="212"/>
      <c r="F95" s="212"/>
      <c r="G95" s="212"/>
    </row>
  </sheetData>
  <mergeCells count="7">
    <mergeCell ref="A95:G95"/>
    <mergeCell ref="A1:G1"/>
    <mergeCell ref="A2:G2"/>
    <mergeCell ref="A3:G3"/>
    <mergeCell ref="A28:G28"/>
    <mergeCell ref="A70:G70"/>
    <mergeCell ref="A94:G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E8E2B-87EE-4627-B3A0-6532EE5872C6}">
  <dimension ref="A1:G79"/>
  <sheetViews>
    <sheetView workbookViewId="0">
      <selection activeCell="E15" sqref="E15"/>
    </sheetView>
  </sheetViews>
  <sheetFormatPr defaultRowHeight="12.75" x14ac:dyDescent="0.2"/>
  <cols>
    <col min="1" max="1" width="8.28515625" bestFit="1" customWidth="1"/>
    <col min="3" max="3" width="15.140625" bestFit="1" customWidth="1"/>
    <col min="4" max="4" width="10.28515625" bestFit="1" customWidth="1"/>
    <col min="5" max="5" width="7.85546875" customWidth="1"/>
    <col min="7" max="7" width="27.5703125" bestFit="1" customWidth="1"/>
  </cols>
  <sheetData>
    <row r="1" spans="1:7" ht="18.75" thickBot="1" x14ac:dyDescent="0.3">
      <c r="A1" s="167" t="s">
        <v>402</v>
      </c>
      <c r="B1" s="167"/>
      <c r="C1" s="167"/>
      <c r="D1" s="167"/>
      <c r="E1" s="167"/>
      <c r="F1" s="167"/>
      <c r="G1" s="167"/>
    </row>
    <row r="2" spans="1:7" ht="13.5" thickBot="1" x14ac:dyDescent="0.25">
      <c r="A2" s="168" t="s">
        <v>403</v>
      </c>
      <c r="B2" s="168"/>
      <c r="C2" s="168"/>
      <c r="D2" s="168"/>
      <c r="E2" s="168"/>
      <c r="F2" s="168"/>
      <c r="G2" s="168"/>
    </row>
    <row r="3" spans="1:7" ht="18" x14ac:dyDescent="0.25">
      <c r="A3" s="213" t="s">
        <v>535</v>
      </c>
      <c r="B3" s="213"/>
      <c r="C3" s="213"/>
      <c r="D3" s="213"/>
      <c r="E3" s="213"/>
      <c r="F3" s="213"/>
      <c r="G3" s="213"/>
    </row>
    <row r="4" spans="1:7" x14ac:dyDescent="0.2">
      <c r="A4" s="214" t="s">
        <v>26</v>
      </c>
      <c r="B4" s="214" t="s">
        <v>137</v>
      </c>
      <c r="C4" s="171" t="s">
        <v>13</v>
      </c>
      <c r="D4" s="215" t="s">
        <v>0</v>
      </c>
      <c r="E4" s="173" t="s">
        <v>5</v>
      </c>
      <c r="F4" s="170" t="s">
        <v>9</v>
      </c>
      <c r="G4" s="172" t="s">
        <v>1</v>
      </c>
    </row>
    <row r="5" spans="1:7" x14ac:dyDescent="0.2">
      <c r="A5" s="174">
        <v>1</v>
      </c>
      <c r="B5" s="174">
        <v>40</v>
      </c>
      <c r="C5" s="200" t="s">
        <v>536</v>
      </c>
      <c r="D5" s="216" t="s">
        <v>537</v>
      </c>
      <c r="E5" s="177" t="s">
        <v>164</v>
      </c>
      <c r="F5" s="177">
        <v>2020</v>
      </c>
      <c r="G5" s="176" t="s">
        <v>516</v>
      </c>
    </row>
    <row r="6" spans="1:7" x14ac:dyDescent="0.2">
      <c r="A6" s="178">
        <v>2</v>
      </c>
      <c r="B6" s="179">
        <v>12</v>
      </c>
      <c r="C6" s="180" t="s">
        <v>538</v>
      </c>
      <c r="D6" s="217" t="s">
        <v>109</v>
      </c>
      <c r="E6" s="182" t="s">
        <v>164</v>
      </c>
      <c r="F6" s="182">
        <v>2021</v>
      </c>
      <c r="G6" s="181" t="s">
        <v>539</v>
      </c>
    </row>
    <row r="7" spans="1:7" x14ac:dyDescent="0.2">
      <c r="A7" s="183">
        <v>3</v>
      </c>
      <c r="B7" s="184">
        <v>22</v>
      </c>
      <c r="C7" s="218" t="s">
        <v>540</v>
      </c>
      <c r="D7" s="219" t="s">
        <v>541</v>
      </c>
      <c r="E7" s="187" t="s">
        <v>164</v>
      </c>
      <c r="F7" s="220">
        <v>2020</v>
      </c>
      <c r="G7" s="186" t="s">
        <v>7</v>
      </c>
    </row>
    <row r="8" spans="1:7" x14ac:dyDescent="0.2">
      <c r="A8" s="188">
        <v>4</v>
      </c>
      <c r="B8" s="189">
        <v>6</v>
      </c>
      <c r="C8" s="192" t="s">
        <v>542</v>
      </c>
      <c r="D8" s="221" t="s">
        <v>39</v>
      </c>
      <c r="E8" s="173" t="s">
        <v>164</v>
      </c>
      <c r="F8" s="191">
        <v>2021</v>
      </c>
      <c r="G8" s="172" t="s">
        <v>20</v>
      </c>
    </row>
    <row r="9" spans="1:7" x14ac:dyDescent="0.2">
      <c r="A9" s="188">
        <v>5</v>
      </c>
      <c r="B9" s="189">
        <v>11</v>
      </c>
      <c r="C9" s="192" t="s">
        <v>543</v>
      </c>
      <c r="D9" s="221" t="s">
        <v>544</v>
      </c>
      <c r="E9" s="173" t="s">
        <v>164</v>
      </c>
      <c r="F9" s="191">
        <v>2020</v>
      </c>
      <c r="G9" s="172" t="s">
        <v>20</v>
      </c>
    </row>
    <row r="10" spans="1:7" x14ac:dyDescent="0.2">
      <c r="A10" s="188">
        <v>6</v>
      </c>
      <c r="B10" s="189">
        <v>24</v>
      </c>
      <c r="C10" s="192" t="s">
        <v>545</v>
      </c>
      <c r="D10" s="221" t="s">
        <v>61</v>
      </c>
      <c r="E10" s="173" t="s">
        <v>164</v>
      </c>
      <c r="F10" s="191">
        <v>2022</v>
      </c>
      <c r="G10" s="172" t="s">
        <v>20</v>
      </c>
    </row>
    <row r="11" spans="1:7" x14ac:dyDescent="0.2">
      <c r="A11" s="188">
        <v>7</v>
      </c>
      <c r="B11" s="189">
        <v>8</v>
      </c>
      <c r="C11" s="192" t="s">
        <v>546</v>
      </c>
      <c r="D11" s="221" t="s">
        <v>196</v>
      </c>
      <c r="E11" s="173" t="s">
        <v>164</v>
      </c>
      <c r="F11" s="191">
        <v>2020</v>
      </c>
      <c r="G11" s="172" t="s">
        <v>20</v>
      </c>
    </row>
    <row r="12" spans="1:7" x14ac:dyDescent="0.2">
      <c r="A12" s="188">
        <v>8</v>
      </c>
      <c r="B12" s="189">
        <v>57</v>
      </c>
      <c r="C12" s="171" t="s">
        <v>547</v>
      </c>
      <c r="D12" s="215" t="s">
        <v>548</v>
      </c>
      <c r="E12" s="173" t="s">
        <v>164</v>
      </c>
      <c r="F12" s="191">
        <v>2024</v>
      </c>
      <c r="G12" s="172" t="s">
        <v>549</v>
      </c>
    </row>
    <row r="13" spans="1:7" x14ac:dyDescent="0.2">
      <c r="A13" s="188">
        <v>9</v>
      </c>
      <c r="B13" s="189">
        <v>55</v>
      </c>
      <c r="C13" s="222" t="s">
        <v>550</v>
      </c>
      <c r="D13" s="222" t="s">
        <v>551</v>
      </c>
      <c r="E13" s="173" t="s">
        <v>164</v>
      </c>
      <c r="F13" s="191">
        <v>2026</v>
      </c>
      <c r="G13" s="223" t="s">
        <v>261</v>
      </c>
    </row>
    <row r="14" spans="1:7" x14ac:dyDescent="0.2">
      <c r="A14" s="188">
        <v>16</v>
      </c>
      <c r="B14" s="189"/>
      <c r="C14" s="171" t="s">
        <v>429</v>
      </c>
      <c r="D14" s="215" t="s">
        <v>52</v>
      </c>
      <c r="E14" s="191" t="s">
        <v>3</v>
      </c>
      <c r="F14" s="173">
        <v>2019</v>
      </c>
      <c r="G14" s="172" t="s">
        <v>430</v>
      </c>
    </row>
    <row r="15" spans="1:7" x14ac:dyDescent="0.2">
      <c r="A15" s="188">
        <v>17</v>
      </c>
      <c r="B15" s="189"/>
      <c r="C15" s="171" t="s">
        <v>431</v>
      </c>
      <c r="D15" s="215" t="s">
        <v>432</v>
      </c>
      <c r="E15" s="191" t="s">
        <v>4</v>
      </c>
      <c r="F15" s="173">
        <v>2017</v>
      </c>
      <c r="G15" s="172" t="s">
        <v>20</v>
      </c>
    </row>
    <row r="16" spans="1:7" x14ac:dyDescent="0.2">
      <c r="A16" s="188">
        <v>18</v>
      </c>
      <c r="B16" s="189"/>
      <c r="C16" s="171" t="s">
        <v>433</v>
      </c>
      <c r="D16" s="215" t="s">
        <v>405</v>
      </c>
      <c r="E16" s="191" t="s">
        <v>4</v>
      </c>
      <c r="F16" s="173">
        <v>2017</v>
      </c>
      <c r="G16" s="172" t="s">
        <v>20</v>
      </c>
    </row>
    <row r="17" spans="1:7" x14ac:dyDescent="0.2">
      <c r="A17" s="188">
        <v>19</v>
      </c>
      <c r="B17" s="189"/>
      <c r="C17" s="171" t="s">
        <v>434</v>
      </c>
      <c r="D17" s="215" t="s">
        <v>435</v>
      </c>
      <c r="E17" s="191" t="s">
        <v>4</v>
      </c>
      <c r="F17" s="173" t="s">
        <v>436</v>
      </c>
      <c r="G17" s="172" t="s">
        <v>437</v>
      </c>
    </row>
    <row r="18" spans="1:7" x14ac:dyDescent="0.2">
      <c r="A18" s="188">
        <v>20</v>
      </c>
      <c r="B18" s="189"/>
      <c r="C18" s="171" t="s">
        <v>438</v>
      </c>
      <c r="D18" s="215" t="s">
        <v>439</v>
      </c>
      <c r="E18" s="191" t="s">
        <v>4</v>
      </c>
      <c r="F18" s="173">
        <v>2017</v>
      </c>
      <c r="G18" s="172" t="s">
        <v>20</v>
      </c>
    </row>
    <row r="19" spans="1:7" x14ac:dyDescent="0.2">
      <c r="A19" s="188">
        <v>21</v>
      </c>
      <c r="B19" s="189"/>
      <c r="C19" s="171" t="s">
        <v>440</v>
      </c>
      <c r="D19" s="215" t="s">
        <v>441</v>
      </c>
      <c r="E19" s="191" t="s">
        <v>4</v>
      </c>
      <c r="F19" s="173">
        <v>2017</v>
      </c>
      <c r="G19" s="172" t="s">
        <v>20</v>
      </c>
    </row>
    <row r="20" spans="1:7" x14ac:dyDescent="0.2">
      <c r="A20" s="188">
        <v>22</v>
      </c>
      <c r="B20" s="189"/>
      <c r="C20" s="171" t="s">
        <v>442</v>
      </c>
      <c r="D20" s="215" t="s">
        <v>443</v>
      </c>
      <c r="E20" s="191" t="s">
        <v>3</v>
      </c>
      <c r="F20" s="173" t="s">
        <v>444</v>
      </c>
      <c r="G20" s="172" t="s">
        <v>445</v>
      </c>
    </row>
    <row r="21" spans="1:7" x14ac:dyDescent="0.2">
      <c r="A21" s="188">
        <v>23</v>
      </c>
      <c r="B21" s="189"/>
      <c r="C21" s="192" t="s">
        <v>446</v>
      </c>
      <c r="D21" s="221" t="s">
        <v>447</v>
      </c>
      <c r="E21" s="191" t="s">
        <v>4</v>
      </c>
      <c r="F21" s="191">
        <v>2018</v>
      </c>
      <c r="G21" s="172" t="s">
        <v>20</v>
      </c>
    </row>
    <row r="22" spans="1:7" x14ac:dyDescent="0.2">
      <c r="A22" s="188">
        <v>24</v>
      </c>
      <c r="B22" s="189"/>
      <c r="C22" s="192" t="s">
        <v>448</v>
      </c>
      <c r="D22" s="221" t="s">
        <v>14</v>
      </c>
      <c r="E22" s="191" t="s">
        <v>3</v>
      </c>
      <c r="F22" s="191" t="s">
        <v>449</v>
      </c>
      <c r="G22" s="172"/>
    </row>
    <row r="23" spans="1:7" ht="13.5" thickBot="1" x14ac:dyDescent="0.25">
      <c r="A23" s="189">
        <v>25</v>
      </c>
      <c r="B23" s="189"/>
      <c r="C23" s="192" t="s">
        <v>450</v>
      </c>
      <c r="D23" s="221" t="s">
        <v>451</v>
      </c>
      <c r="E23" s="191" t="s">
        <v>4</v>
      </c>
      <c r="F23" s="191">
        <v>2019</v>
      </c>
      <c r="G23" s="193" t="s">
        <v>452</v>
      </c>
    </row>
    <row r="24" spans="1:7" ht="18.75" thickBot="1" x14ac:dyDescent="0.3">
      <c r="A24" s="224" t="s">
        <v>552</v>
      </c>
      <c r="B24" s="224"/>
      <c r="C24" s="224"/>
      <c r="D24" s="224"/>
      <c r="E24" s="224"/>
      <c r="F24" s="224"/>
      <c r="G24" s="224"/>
    </row>
    <row r="25" spans="1:7" x14ac:dyDescent="0.2">
      <c r="A25" s="225" t="s">
        <v>26</v>
      </c>
      <c r="B25" s="225" t="s">
        <v>137</v>
      </c>
      <c r="C25" s="196" t="s">
        <v>13</v>
      </c>
      <c r="D25" s="226" t="s">
        <v>0</v>
      </c>
      <c r="E25" s="198" t="s">
        <v>5</v>
      </c>
      <c r="F25" s="199" t="s">
        <v>9</v>
      </c>
      <c r="G25" s="197" t="s">
        <v>1</v>
      </c>
    </row>
    <row r="26" spans="1:7" x14ac:dyDescent="0.2">
      <c r="A26" s="174">
        <v>1</v>
      </c>
      <c r="B26" s="174">
        <v>5</v>
      </c>
      <c r="C26" s="200" t="s">
        <v>553</v>
      </c>
      <c r="D26" s="216" t="s">
        <v>554</v>
      </c>
      <c r="E26" s="177" t="s">
        <v>164</v>
      </c>
      <c r="F26" s="177">
        <v>2017</v>
      </c>
      <c r="G26" s="176" t="s">
        <v>20</v>
      </c>
    </row>
    <row r="27" spans="1:7" ht="15" x14ac:dyDescent="0.25">
      <c r="A27" s="178">
        <v>2</v>
      </c>
      <c r="B27" s="178">
        <v>9</v>
      </c>
      <c r="C27" s="227" t="s">
        <v>555</v>
      </c>
      <c r="D27" s="227" t="s">
        <v>61</v>
      </c>
      <c r="E27" s="182" t="s">
        <v>164</v>
      </c>
      <c r="F27" s="182">
        <v>2016</v>
      </c>
      <c r="G27" s="228" t="s">
        <v>359</v>
      </c>
    </row>
    <row r="28" spans="1:7" x14ac:dyDescent="0.2">
      <c r="A28" s="183">
        <v>3</v>
      </c>
      <c r="B28" s="183">
        <v>28</v>
      </c>
      <c r="C28" s="202" t="s">
        <v>556</v>
      </c>
      <c r="D28" s="229" t="s">
        <v>551</v>
      </c>
      <c r="E28" s="187" t="s">
        <v>164</v>
      </c>
      <c r="F28" s="187" t="s">
        <v>444</v>
      </c>
      <c r="G28" s="186" t="s">
        <v>461</v>
      </c>
    </row>
    <row r="29" spans="1:7" x14ac:dyDescent="0.2">
      <c r="A29" s="188">
        <v>4</v>
      </c>
      <c r="B29" s="188">
        <v>35</v>
      </c>
      <c r="C29" s="171" t="s">
        <v>557</v>
      </c>
      <c r="D29" s="215" t="s">
        <v>558</v>
      </c>
      <c r="E29" s="173" t="s">
        <v>164</v>
      </c>
      <c r="F29" s="173">
        <v>2017</v>
      </c>
      <c r="G29" s="172" t="s">
        <v>20</v>
      </c>
    </row>
    <row r="30" spans="1:7" x14ac:dyDescent="0.2">
      <c r="A30" s="188">
        <v>5</v>
      </c>
      <c r="B30" s="188">
        <v>32</v>
      </c>
      <c r="C30" s="171" t="s">
        <v>559</v>
      </c>
      <c r="D30" s="215" t="s">
        <v>185</v>
      </c>
      <c r="E30" s="173" t="s">
        <v>164</v>
      </c>
      <c r="F30" s="173">
        <v>2018</v>
      </c>
      <c r="G30" s="172" t="s">
        <v>30</v>
      </c>
    </row>
    <row r="31" spans="1:7" x14ac:dyDescent="0.2">
      <c r="A31" s="188">
        <v>6</v>
      </c>
      <c r="B31" s="188">
        <v>36</v>
      </c>
      <c r="C31" s="171" t="s">
        <v>557</v>
      </c>
      <c r="D31" s="215" t="s">
        <v>560</v>
      </c>
      <c r="E31" s="173" t="s">
        <v>164</v>
      </c>
      <c r="F31" s="173">
        <v>2019</v>
      </c>
      <c r="G31" s="172" t="s">
        <v>20</v>
      </c>
    </row>
    <row r="32" spans="1:7" x14ac:dyDescent="0.2">
      <c r="A32" s="188">
        <v>7</v>
      </c>
      <c r="B32" s="188">
        <v>37</v>
      </c>
      <c r="C32" s="171" t="s">
        <v>561</v>
      </c>
      <c r="D32" s="215" t="s">
        <v>562</v>
      </c>
      <c r="E32" s="173" t="s">
        <v>164</v>
      </c>
      <c r="F32" s="173">
        <v>2019</v>
      </c>
      <c r="G32" s="172" t="s">
        <v>476</v>
      </c>
    </row>
    <row r="33" spans="1:7" x14ac:dyDescent="0.2">
      <c r="A33" s="188">
        <v>17</v>
      </c>
      <c r="B33" s="188"/>
      <c r="C33" s="171" t="s">
        <v>487</v>
      </c>
      <c r="D33" s="215" t="s">
        <v>87</v>
      </c>
      <c r="E33" s="173" t="s">
        <v>164</v>
      </c>
      <c r="F33" s="173">
        <v>2016</v>
      </c>
      <c r="G33" s="172" t="s">
        <v>430</v>
      </c>
    </row>
    <row r="34" spans="1:7" x14ac:dyDescent="0.2">
      <c r="A34" s="188">
        <v>18</v>
      </c>
      <c r="B34" s="188"/>
      <c r="C34" s="171" t="s">
        <v>488</v>
      </c>
      <c r="D34" s="215" t="s">
        <v>489</v>
      </c>
      <c r="E34" s="173" t="s">
        <v>164</v>
      </c>
      <c r="F34" s="173">
        <v>2015</v>
      </c>
      <c r="G34" s="172" t="s">
        <v>20</v>
      </c>
    </row>
    <row r="35" spans="1:7" x14ac:dyDescent="0.2">
      <c r="A35" s="188">
        <v>19</v>
      </c>
      <c r="B35" s="189"/>
      <c r="C35" s="203" t="s">
        <v>490</v>
      </c>
      <c r="D35" s="230" t="s">
        <v>491</v>
      </c>
      <c r="E35" s="173" t="s">
        <v>164</v>
      </c>
      <c r="F35" s="205">
        <v>2014</v>
      </c>
      <c r="G35" s="172" t="s">
        <v>492</v>
      </c>
    </row>
    <row r="36" spans="1:7" x14ac:dyDescent="0.2">
      <c r="A36" s="188">
        <v>20</v>
      </c>
      <c r="B36" s="189"/>
      <c r="C36" s="192" t="s">
        <v>493</v>
      </c>
      <c r="D36" s="221" t="s">
        <v>494</v>
      </c>
      <c r="E36" s="173" t="s">
        <v>164</v>
      </c>
      <c r="F36" s="191">
        <v>2013</v>
      </c>
      <c r="G36" s="172" t="s">
        <v>495</v>
      </c>
    </row>
    <row r="37" spans="1:7" x14ac:dyDescent="0.2">
      <c r="A37" s="188">
        <v>21</v>
      </c>
      <c r="B37" s="189"/>
      <c r="C37" s="192" t="s">
        <v>496</v>
      </c>
      <c r="D37" s="221" t="s">
        <v>497</v>
      </c>
      <c r="E37" s="173" t="s">
        <v>164</v>
      </c>
      <c r="F37" s="191">
        <v>2014</v>
      </c>
      <c r="G37" s="172" t="s">
        <v>125</v>
      </c>
    </row>
    <row r="38" spans="1:7" x14ac:dyDescent="0.2">
      <c r="A38" s="188">
        <v>22</v>
      </c>
      <c r="B38" s="188"/>
      <c r="C38" s="171" t="s">
        <v>496</v>
      </c>
      <c r="D38" s="215" t="s">
        <v>498</v>
      </c>
      <c r="E38" s="173" t="s">
        <v>164</v>
      </c>
      <c r="F38" s="173">
        <v>2016</v>
      </c>
      <c r="G38" s="172" t="s">
        <v>125</v>
      </c>
    </row>
    <row r="39" spans="1:7" x14ac:dyDescent="0.2">
      <c r="A39" s="188">
        <v>23</v>
      </c>
      <c r="B39" s="188"/>
      <c r="C39" s="206" t="s">
        <v>499</v>
      </c>
      <c r="D39" s="231" t="s">
        <v>500</v>
      </c>
      <c r="E39" s="173" t="s">
        <v>164</v>
      </c>
      <c r="F39" s="170">
        <v>2014</v>
      </c>
      <c r="G39" s="172" t="s">
        <v>20</v>
      </c>
    </row>
    <row r="40" spans="1:7" x14ac:dyDescent="0.2">
      <c r="A40" s="188">
        <v>24</v>
      </c>
      <c r="B40" s="188"/>
      <c r="C40" s="171" t="s">
        <v>501</v>
      </c>
      <c r="D40" s="215" t="s">
        <v>25</v>
      </c>
      <c r="E40" s="173" t="s">
        <v>164</v>
      </c>
      <c r="F40" s="173">
        <v>2013</v>
      </c>
      <c r="G40" s="172" t="s">
        <v>502</v>
      </c>
    </row>
    <row r="41" spans="1:7" x14ac:dyDescent="0.2">
      <c r="A41" s="188">
        <v>25</v>
      </c>
      <c r="B41" s="188"/>
      <c r="C41" s="171" t="s">
        <v>503</v>
      </c>
      <c r="D41" s="215" t="s">
        <v>25</v>
      </c>
      <c r="E41" s="173" t="s">
        <v>164</v>
      </c>
      <c r="F41" s="173">
        <v>2014</v>
      </c>
      <c r="G41" s="172" t="s">
        <v>20</v>
      </c>
    </row>
    <row r="42" spans="1:7" x14ac:dyDescent="0.2">
      <c r="A42" s="188">
        <v>26</v>
      </c>
      <c r="B42" s="188"/>
      <c r="C42" s="206" t="s">
        <v>446</v>
      </c>
      <c r="D42" s="231" t="s">
        <v>484</v>
      </c>
      <c r="E42" s="173" t="s">
        <v>164</v>
      </c>
      <c r="F42" s="170">
        <v>2016</v>
      </c>
      <c r="G42" s="172" t="s">
        <v>20</v>
      </c>
    </row>
    <row r="43" spans="1:7" x14ac:dyDescent="0.2">
      <c r="A43" s="188">
        <v>27</v>
      </c>
      <c r="B43" s="189"/>
      <c r="C43" s="192" t="s">
        <v>504</v>
      </c>
      <c r="D43" s="221" t="s">
        <v>505</v>
      </c>
      <c r="E43" s="173" t="s">
        <v>164</v>
      </c>
      <c r="F43" s="191" t="s">
        <v>506</v>
      </c>
      <c r="G43" s="172" t="s">
        <v>507</v>
      </c>
    </row>
    <row r="44" spans="1:7" x14ac:dyDescent="0.2">
      <c r="A44" s="188">
        <v>28</v>
      </c>
      <c r="B44" s="188"/>
      <c r="C44" s="171" t="s">
        <v>504</v>
      </c>
      <c r="D44" s="215" t="s">
        <v>426</v>
      </c>
      <c r="E44" s="173" t="s">
        <v>164</v>
      </c>
      <c r="F44" s="173" t="s">
        <v>508</v>
      </c>
      <c r="G44" s="172" t="s">
        <v>507</v>
      </c>
    </row>
    <row r="45" spans="1:7" x14ac:dyDescent="0.2">
      <c r="A45" s="188">
        <v>29</v>
      </c>
      <c r="B45" s="188"/>
      <c r="C45" s="171" t="s">
        <v>76</v>
      </c>
      <c r="D45" s="215" t="s">
        <v>61</v>
      </c>
      <c r="E45" s="173" t="s">
        <v>164</v>
      </c>
      <c r="F45" s="173" t="s">
        <v>506</v>
      </c>
      <c r="G45" s="172" t="s">
        <v>509</v>
      </c>
    </row>
    <row r="46" spans="1:7" x14ac:dyDescent="0.2">
      <c r="A46" s="188">
        <v>30</v>
      </c>
      <c r="B46" s="188"/>
      <c r="C46" s="171"/>
      <c r="D46" s="215"/>
      <c r="E46" s="173" t="s">
        <v>164</v>
      </c>
      <c r="F46" s="173"/>
      <c r="G46" s="172"/>
    </row>
    <row r="47" spans="1:7" x14ac:dyDescent="0.2">
      <c r="A47" s="188">
        <v>31</v>
      </c>
      <c r="B47" s="188"/>
      <c r="C47" s="171"/>
      <c r="D47" s="215"/>
      <c r="E47" s="173" t="s">
        <v>164</v>
      </c>
      <c r="F47" s="173"/>
      <c r="G47" s="172"/>
    </row>
    <row r="48" spans="1:7" x14ac:dyDescent="0.2">
      <c r="A48" s="188">
        <v>32</v>
      </c>
      <c r="B48" s="188"/>
      <c r="C48" s="171"/>
      <c r="D48" s="215"/>
      <c r="E48" s="173" t="s">
        <v>164</v>
      </c>
      <c r="F48" s="173"/>
      <c r="G48" s="172"/>
    </row>
    <row r="49" spans="1:7" x14ac:dyDescent="0.2">
      <c r="A49" s="188">
        <v>33</v>
      </c>
      <c r="B49" s="188"/>
      <c r="C49" s="171"/>
      <c r="D49" s="215"/>
      <c r="E49" s="173" t="s">
        <v>164</v>
      </c>
      <c r="F49" s="173"/>
      <c r="G49" s="172"/>
    </row>
    <row r="50" spans="1:7" ht="13.5" thickBot="1" x14ac:dyDescent="0.25">
      <c r="A50" s="188">
        <v>34</v>
      </c>
      <c r="B50" s="188"/>
      <c r="C50" s="171"/>
      <c r="D50" s="215"/>
      <c r="E50" s="173" t="s">
        <v>164</v>
      </c>
      <c r="F50" s="173"/>
      <c r="G50" s="172"/>
    </row>
    <row r="51" spans="1:7" ht="18.75" thickBot="1" x14ac:dyDescent="0.3">
      <c r="A51" s="224" t="s">
        <v>563</v>
      </c>
      <c r="B51" s="224"/>
      <c r="C51" s="224"/>
      <c r="D51" s="224"/>
      <c r="E51" s="224"/>
      <c r="F51" s="224"/>
      <c r="G51" s="224"/>
    </row>
    <row r="52" spans="1:7" x14ac:dyDescent="0.2">
      <c r="A52" s="170" t="s">
        <v>511</v>
      </c>
      <c r="B52" s="170" t="s">
        <v>512</v>
      </c>
      <c r="C52" s="171" t="s">
        <v>13</v>
      </c>
      <c r="D52" s="215" t="s">
        <v>0</v>
      </c>
      <c r="E52" s="173" t="s">
        <v>5</v>
      </c>
      <c r="F52" s="170" t="s">
        <v>9</v>
      </c>
      <c r="G52" s="172" t="s">
        <v>1</v>
      </c>
    </row>
    <row r="53" spans="1:7" x14ac:dyDescent="0.2">
      <c r="A53" s="174">
        <v>1</v>
      </c>
      <c r="B53" s="174">
        <v>60</v>
      </c>
      <c r="C53" s="200" t="s">
        <v>564</v>
      </c>
      <c r="D53" s="216" t="s">
        <v>551</v>
      </c>
      <c r="E53" s="177" t="s">
        <v>164</v>
      </c>
      <c r="F53" s="177">
        <v>2012</v>
      </c>
      <c r="G53" s="176" t="s">
        <v>116</v>
      </c>
    </row>
    <row r="54" spans="1:7" x14ac:dyDescent="0.2">
      <c r="A54" s="178">
        <v>2</v>
      </c>
      <c r="B54" s="178">
        <v>44</v>
      </c>
      <c r="C54" s="180" t="s">
        <v>565</v>
      </c>
      <c r="D54" s="217" t="s">
        <v>566</v>
      </c>
      <c r="E54" s="182" t="s">
        <v>164</v>
      </c>
      <c r="F54" s="182" t="s">
        <v>567</v>
      </c>
      <c r="G54" s="181" t="s">
        <v>437</v>
      </c>
    </row>
    <row r="55" spans="1:7" ht="15" x14ac:dyDescent="0.25">
      <c r="A55" s="183">
        <v>3</v>
      </c>
      <c r="B55" s="183">
        <v>29</v>
      </c>
      <c r="C55" s="232" t="s">
        <v>556</v>
      </c>
      <c r="D55" s="232" t="s">
        <v>63</v>
      </c>
      <c r="E55" s="187" t="s">
        <v>164</v>
      </c>
      <c r="F55" s="187">
        <v>2012</v>
      </c>
      <c r="G55" s="232" t="s">
        <v>461</v>
      </c>
    </row>
    <row r="56" spans="1:7" x14ac:dyDescent="0.2">
      <c r="A56" s="188">
        <v>4</v>
      </c>
      <c r="B56" s="188">
        <v>61</v>
      </c>
      <c r="C56" s="171" t="s">
        <v>568</v>
      </c>
      <c r="D56" s="215" t="s">
        <v>185</v>
      </c>
      <c r="E56" s="173" t="s">
        <v>164</v>
      </c>
      <c r="F56" s="173">
        <v>2013</v>
      </c>
      <c r="G56" s="172" t="s">
        <v>20</v>
      </c>
    </row>
    <row r="57" spans="1:7" x14ac:dyDescent="0.2">
      <c r="A57" s="188">
        <v>5</v>
      </c>
      <c r="B57" s="188">
        <v>62</v>
      </c>
      <c r="C57" s="171" t="s">
        <v>569</v>
      </c>
      <c r="D57" s="215" t="s">
        <v>570</v>
      </c>
      <c r="E57" s="173" t="s">
        <v>164</v>
      </c>
      <c r="F57" s="173">
        <v>2012</v>
      </c>
      <c r="G57" s="172" t="s">
        <v>20</v>
      </c>
    </row>
    <row r="58" spans="1:7" x14ac:dyDescent="0.2">
      <c r="A58" s="188">
        <v>6</v>
      </c>
      <c r="B58" s="188">
        <v>53</v>
      </c>
      <c r="C58" s="171" t="s">
        <v>571</v>
      </c>
      <c r="D58" s="215" t="s">
        <v>572</v>
      </c>
      <c r="E58" s="173" t="s">
        <v>164</v>
      </c>
      <c r="F58" s="173">
        <v>2013</v>
      </c>
      <c r="G58" s="172" t="s">
        <v>20</v>
      </c>
    </row>
    <row r="59" spans="1:7" x14ac:dyDescent="0.2">
      <c r="A59" s="188">
        <v>7</v>
      </c>
      <c r="B59" s="188">
        <v>30</v>
      </c>
      <c r="C59" s="171" t="s">
        <v>573</v>
      </c>
      <c r="D59" s="215" t="s">
        <v>574</v>
      </c>
      <c r="E59" s="173" t="s">
        <v>164</v>
      </c>
      <c r="F59" s="173">
        <v>2015</v>
      </c>
      <c r="G59" s="172" t="s">
        <v>192</v>
      </c>
    </row>
    <row r="60" spans="1:7" x14ac:dyDescent="0.2">
      <c r="A60" s="188">
        <v>9</v>
      </c>
      <c r="B60" s="188"/>
      <c r="C60" s="171" t="s">
        <v>517</v>
      </c>
      <c r="D60" s="215" t="s">
        <v>518</v>
      </c>
      <c r="E60" s="173" t="s">
        <v>4</v>
      </c>
      <c r="F60" s="173" t="s">
        <v>519</v>
      </c>
      <c r="G60" s="172" t="s">
        <v>20</v>
      </c>
    </row>
    <row r="61" spans="1:7" x14ac:dyDescent="0.2">
      <c r="A61" s="188">
        <v>10</v>
      </c>
      <c r="B61" s="188"/>
      <c r="C61" s="171" t="s">
        <v>431</v>
      </c>
      <c r="D61" s="215" t="s">
        <v>520</v>
      </c>
      <c r="E61" s="173" t="s">
        <v>4</v>
      </c>
      <c r="F61" s="173">
        <v>2011</v>
      </c>
      <c r="G61" s="172" t="s">
        <v>20</v>
      </c>
    </row>
    <row r="62" spans="1:7" x14ac:dyDescent="0.2">
      <c r="A62" s="188">
        <v>11</v>
      </c>
      <c r="B62" s="188"/>
      <c r="C62" s="171" t="s">
        <v>521</v>
      </c>
      <c r="D62" s="215" t="s">
        <v>66</v>
      </c>
      <c r="E62" s="173" t="s">
        <v>3</v>
      </c>
      <c r="F62" s="173">
        <v>2012</v>
      </c>
      <c r="G62" s="172" t="s">
        <v>30</v>
      </c>
    </row>
    <row r="63" spans="1:7" x14ac:dyDescent="0.2">
      <c r="A63" s="188">
        <v>12</v>
      </c>
      <c r="B63" s="188"/>
      <c r="C63" s="171" t="s">
        <v>522</v>
      </c>
      <c r="D63" s="215" t="s">
        <v>25</v>
      </c>
      <c r="E63" s="173" t="s">
        <v>3</v>
      </c>
      <c r="F63" s="173">
        <v>2010</v>
      </c>
      <c r="G63" s="172" t="s">
        <v>20</v>
      </c>
    </row>
    <row r="64" spans="1:7" x14ac:dyDescent="0.2">
      <c r="A64" s="188">
        <v>13</v>
      </c>
      <c r="B64" s="188"/>
      <c r="C64" s="171" t="s">
        <v>523</v>
      </c>
      <c r="D64" s="215" t="s">
        <v>524</v>
      </c>
      <c r="E64" s="173" t="s">
        <v>4</v>
      </c>
      <c r="F64" s="173">
        <v>2012</v>
      </c>
      <c r="G64" s="172" t="s">
        <v>20</v>
      </c>
    </row>
    <row r="65" spans="1:7" x14ac:dyDescent="0.2">
      <c r="A65" s="188">
        <v>14</v>
      </c>
      <c r="B65" s="188"/>
      <c r="C65" s="206" t="s">
        <v>525</v>
      </c>
      <c r="D65" s="231" t="s">
        <v>526</v>
      </c>
      <c r="E65" s="173" t="s">
        <v>3</v>
      </c>
      <c r="F65" s="170">
        <v>2010</v>
      </c>
      <c r="G65" s="172" t="s">
        <v>20</v>
      </c>
    </row>
    <row r="66" spans="1:7" x14ac:dyDescent="0.2">
      <c r="A66" s="188">
        <v>15</v>
      </c>
      <c r="B66" s="188"/>
      <c r="C66" s="171" t="s">
        <v>527</v>
      </c>
      <c r="D66" s="215" t="s">
        <v>528</v>
      </c>
      <c r="E66" s="173" t="s">
        <v>4</v>
      </c>
      <c r="F66" s="173">
        <v>2011</v>
      </c>
      <c r="G66" s="172" t="s">
        <v>20</v>
      </c>
    </row>
    <row r="67" spans="1:7" x14ac:dyDescent="0.2">
      <c r="A67" s="188">
        <v>16</v>
      </c>
      <c r="B67" s="188"/>
      <c r="C67" s="171" t="s">
        <v>527</v>
      </c>
      <c r="D67" s="215" t="s">
        <v>529</v>
      </c>
      <c r="E67" s="173" t="s">
        <v>4</v>
      </c>
      <c r="F67" s="173">
        <v>2008</v>
      </c>
      <c r="G67" s="172" t="s">
        <v>20</v>
      </c>
    </row>
    <row r="68" spans="1:7" x14ac:dyDescent="0.2">
      <c r="A68" s="188">
        <v>17</v>
      </c>
      <c r="B68" s="188"/>
      <c r="C68" s="171" t="s">
        <v>503</v>
      </c>
      <c r="D68" s="215" t="s">
        <v>24</v>
      </c>
      <c r="E68" s="173" t="s">
        <v>3</v>
      </c>
      <c r="F68" s="173">
        <v>2010</v>
      </c>
      <c r="G68" s="172" t="s">
        <v>20</v>
      </c>
    </row>
    <row r="69" spans="1:7" x14ac:dyDescent="0.2">
      <c r="A69" s="188">
        <v>16</v>
      </c>
      <c r="B69" s="188"/>
      <c r="C69" s="171" t="s">
        <v>530</v>
      </c>
      <c r="D69" s="215" t="s">
        <v>531</v>
      </c>
      <c r="E69" s="173" t="s">
        <v>3</v>
      </c>
      <c r="F69" s="173">
        <v>2011</v>
      </c>
      <c r="G69" s="172" t="s">
        <v>532</v>
      </c>
    </row>
    <row r="70" spans="1:7" x14ac:dyDescent="0.2">
      <c r="A70" s="188">
        <v>17</v>
      </c>
      <c r="B70" s="188"/>
      <c r="C70" s="171" t="s">
        <v>530</v>
      </c>
      <c r="D70" s="215" t="s">
        <v>491</v>
      </c>
      <c r="E70" s="173" t="s">
        <v>3</v>
      </c>
      <c r="F70" s="173">
        <v>2011</v>
      </c>
      <c r="G70" s="172" t="s">
        <v>532</v>
      </c>
    </row>
    <row r="71" spans="1:7" x14ac:dyDescent="0.2">
      <c r="A71" s="188">
        <v>18</v>
      </c>
      <c r="B71" s="188"/>
      <c r="C71" s="171" t="s">
        <v>450</v>
      </c>
      <c r="D71" s="215" t="s">
        <v>533</v>
      </c>
      <c r="E71" s="173" t="s">
        <v>4</v>
      </c>
      <c r="F71" s="173">
        <v>2008</v>
      </c>
      <c r="G71" s="172" t="s">
        <v>452</v>
      </c>
    </row>
    <row r="72" spans="1:7" x14ac:dyDescent="0.2">
      <c r="A72" s="188">
        <v>21</v>
      </c>
      <c r="B72" s="188"/>
      <c r="C72" s="171"/>
      <c r="D72" s="215"/>
      <c r="E72" s="173"/>
      <c r="F72" s="173"/>
      <c r="G72" s="172"/>
    </row>
    <row r="73" spans="1:7" x14ac:dyDescent="0.2">
      <c r="A73" s="188">
        <v>22</v>
      </c>
      <c r="B73" s="188"/>
      <c r="C73" s="171"/>
      <c r="D73" s="215"/>
      <c r="E73" s="173"/>
      <c r="F73" s="173"/>
      <c r="G73" s="172"/>
    </row>
    <row r="74" spans="1:7" x14ac:dyDescent="0.2">
      <c r="A74" s="188">
        <v>23</v>
      </c>
      <c r="B74" s="188"/>
      <c r="C74" s="171"/>
      <c r="D74" s="215"/>
      <c r="E74" s="173"/>
      <c r="F74" s="173"/>
      <c r="G74" s="172"/>
    </row>
    <row r="75" spans="1:7" x14ac:dyDescent="0.2">
      <c r="A75" s="188">
        <v>24</v>
      </c>
      <c r="B75" s="188"/>
      <c r="C75" s="171"/>
      <c r="D75" s="215"/>
      <c r="E75" s="173"/>
      <c r="F75" s="173"/>
      <c r="G75" s="172"/>
    </row>
    <row r="76" spans="1:7" x14ac:dyDescent="0.2">
      <c r="A76" s="188">
        <v>25</v>
      </c>
      <c r="B76" s="188"/>
      <c r="C76" s="171"/>
      <c r="D76" s="215"/>
      <c r="E76" s="173"/>
      <c r="F76" s="173"/>
      <c r="G76" s="172"/>
    </row>
    <row r="77" spans="1:7" x14ac:dyDescent="0.2">
      <c r="A77" s="208"/>
      <c r="B77" s="208"/>
      <c r="C77" s="209"/>
      <c r="D77" s="233"/>
      <c r="E77" s="211"/>
      <c r="F77" s="211"/>
      <c r="G77" s="210"/>
    </row>
    <row r="78" spans="1:7" x14ac:dyDescent="0.2">
      <c r="A78" s="212" t="s">
        <v>534</v>
      </c>
      <c r="B78" s="212"/>
      <c r="C78" s="212"/>
      <c r="D78" s="212"/>
      <c r="E78" s="212"/>
      <c r="F78" s="212"/>
      <c r="G78" s="212"/>
    </row>
    <row r="79" spans="1:7" x14ac:dyDescent="0.2">
      <c r="A79" s="212" t="s">
        <v>8</v>
      </c>
      <c r="B79" s="212"/>
      <c r="C79" s="212"/>
      <c r="D79" s="212"/>
      <c r="E79" s="212"/>
      <c r="F79" s="212"/>
      <c r="G79" s="212"/>
    </row>
  </sheetData>
  <mergeCells count="7">
    <mergeCell ref="A79:G79"/>
    <mergeCell ref="A1:G1"/>
    <mergeCell ref="A2:G2"/>
    <mergeCell ref="A3:G3"/>
    <mergeCell ref="A24:G24"/>
    <mergeCell ref="A51:G51"/>
    <mergeCell ref="A78:G7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0D7B3-4B07-4984-BF4C-B23B89310521}">
  <dimension ref="A1:O87"/>
  <sheetViews>
    <sheetView workbookViewId="0">
      <selection sqref="A1:IV65536"/>
    </sheetView>
  </sheetViews>
  <sheetFormatPr defaultColWidth="8.7109375" defaultRowHeight="12.75" x14ac:dyDescent="0.2"/>
  <cols>
    <col min="1" max="1" width="4.5703125" style="21" customWidth="1"/>
    <col min="2" max="2" width="5.7109375" style="56" customWidth="1"/>
    <col min="3" max="3" width="14.140625" style="34" bestFit="1" customWidth="1"/>
    <col min="4" max="4" width="8.140625" style="23" bestFit="1" customWidth="1"/>
    <col min="5" max="5" width="4.140625" style="21" bestFit="1" customWidth="1"/>
    <col min="6" max="6" width="5.140625" style="21" bestFit="1" customWidth="1"/>
    <col min="7" max="7" width="5" style="53" bestFit="1" customWidth="1"/>
    <col min="8" max="8" width="26.7109375" style="24" bestFit="1" customWidth="1"/>
    <col min="9" max="9" width="3.7109375" style="25" bestFit="1" customWidth="1"/>
    <col min="10" max="10" width="2.7109375" style="25" bestFit="1" customWidth="1"/>
    <col min="11" max="11" width="3.7109375" style="22" bestFit="1" customWidth="1"/>
    <col min="12" max="12" width="4" style="26" bestFit="1" customWidth="1"/>
    <col min="13" max="16384" width="8.7109375" style="26"/>
  </cols>
  <sheetData>
    <row r="1" spans="1:12" ht="13.5" thickBot="1" x14ac:dyDescent="0.25">
      <c r="F1" s="21" t="s">
        <v>27</v>
      </c>
      <c r="G1" s="53">
        <v>2022</v>
      </c>
    </row>
    <row r="2" spans="1:12" s="60" customFormat="1" ht="15" x14ac:dyDescent="0.2">
      <c r="A2" s="157" t="s">
        <v>50</v>
      </c>
      <c r="B2" s="158"/>
      <c r="C2" s="158"/>
      <c r="D2" s="158"/>
      <c r="E2" s="158"/>
      <c r="F2" s="158"/>
      <c r="G2" s="158"/>
      <c r="H2" s="158"/>
      <c r="I2" s="158"/>
      <c r="J2" s="158"/>
      <c r="K2" s="159"/>
    </row>
    <row r="3" spans="1:12" s="44" customFormat="1" ht="15" x14ac:dyDescent="0.2">
      <c r="A3" s="160" t="s">
        <v>67</v>
      </c>
      <c r="B3" s="161"/>
      <c r="C3" s="161"/>
      <c r="D3" s="161"/>
      <c r="E3" s="161"/>
      <c r="F3" s="161"/>
      <c r="G3" s="161"/>
      <c r="H3" s="161"/>
      <c r="I3" s="161"/>
      <c r="J3" s="161"/>
      <c r="K3" s="162"/>
    </row>
    <row r="4" spans="1:12" s="46" customFormat="1" ht="18.75" thickBot="1" x14ac:dyDescent="0.3">
      <c r="A4" s="163" t="s">
        <v>41</v>
      </c>
      <c r="B4" s="164"/>
      <c r="C4" s="165"/>
      <c r="D4" s="50"/>
      <c r="E4" s="6"/>
      <c r="F4" s="6"/>
      <c r="G4" s="6" t="s">
        <v>54</v>
      </c>
      <c r="H4" s="50"/>
      <c r="I4" s="6"/>
      <c r="J4" s="6"/>
      <c r="K4" s="45"/>
    </row>
    <row r="5" spans="1:12" s="23" customFormat="1" ht="56.25" x14ac:dyDescent="0.2">
      <c r="A5" s="47" t="s">
        <v>26</v>
      </c>
      <c r="B5" s="57" t="s">
        <v>29</v>
      </c>
      <c r="C5" s="65" t="s">
        <v>13</v>
      </c>
      <c r="D5" s="3" t="s">
        <v>0</v>
      </c>
      <c r="E5" s="11" t="s">
        <v>11</v>
      </c>
      <c r="F5" s="11" t="s">
        <v>5</v>
      </c>
      <c r="G5" s="54" t="s">
        <v>9</v>
      </c>
      <c r="H5" s="18" t="s">
        <v>1</v>
      </c>
      <c r="I5" s="16" t="s">
        <v>6</v>
      </c>
      <c r="J5" s="48" t="s">
        <v>28</v>
      </c>
      <c r="K5" s="11" t="s">
        <v>2</v>
      </c>
      <c r="L5" s="3" t="s">
        <v>112</v>
      </c>
    </row>
    <row r="6" spans="1:12" x14ac:dyDescent="0.2">
      <c r="A6" s="10">
        <v>1</v>
      </c>
      <c r="B6" s="58"/>
      <c r="C6" s="66" t="s">
        <v>70</v>
      </c>
      <c r="D6" s="51" t="s">
        <v>53</v>
      </c>
      <c r="E6" s="11" t="s">
        <v>12</v>
      </c>
      <c r="F6" s="1" t="s">
        <v>4</v>
      </c>
      <c r="G6" s="8">
        <v>1988</v>
      </c>
      <c r="H6" s="51" t="s">
        <v>71</v>
      </c>
      <c r="I6" s="14" t="str">
        <f t="shared" ref="I6:I37" si="0">IF($F6="m",IF($G$1-$G6&gt;19,IF($G$1-$G6&lt;40,"A",IF($G$1-$G6&gt;49,IF($G$1-$G6&gt;59,IF($G$1-$G6&gt;69,"E","D"),"C"),"B")),"JM"),IF($G$1-$G6&gt;19,IF($G$1-$G6&lt;40,"F",IF($G$1-$G6&lt;50,"G","H")),"JŽ"))</f>
        <v>F</v>
      </c>
      <c r="J6" s="14">
        <f>COUNTIF(I$6:I6,I6)</f>
        <v>1</v>
      </c>
      <c r="K6" s="15"/>
      <c r="L6" s="1">
        <v>0</v>
      </c>
    </row>
    <row r="7" spans="1:12" x14ac:dyDescent="0.2">
      <c r="A7" s="11">
        <v>2</v>
      </c>
      <c r="B7" s="4"/>
      <c r="C7" s="66" t="s">
        <v>72</v>
      </c>
      <c r="D7" s="51" t="s">
        <v>73</v>
      </c>
      <c r="E7" s="11" t="s">
        <v>12</v>
      </c>
      <c r="F7" s="1" t="s">
        <v>3</v>
      </c>
      <c r="G7" s="8">
        <v>1996</v>
      </c>
      <c r="H7" s="51" t="s">
        <v>74</v>
      </c>
      <c r="I7" s="16" t="str">
        <f t="shared" si="0"/>
        <v>A</v>
      </c>
      <c r="J7" s="16">
        <f>COUNTIF(I$6:I7,I7)</f>
        <v>1</v>
      </c>
      <c r="K7" s="15"/>
      <c r="L7" s="49" t="s">
        <v>75</v>
      </c>
    </row>
    <row r="8" spans="1:12" x14ac:dyDescent="0.2">
      <c r="A8" s="10">
        <v>3</v>
      </c>
      <c r="B8" s="4">
        <v>22</v>
      </c>
      <c r="C8" s="66" t="s">
        <v>76</v>
      </c>
      <c r="D8" s="51" t="s">
        <v>77</v>
      </c>
      <c r="E8" s="11" t="s">
        <v>12</v>
      </c>
      <c r="F8" s="1" t="s">
        <v>3</v>
      </c>
      <c r="G8" s="8">
        <v>1986</v>
      </c>
      <c r="H8" s="51" t="s">
        <v>78</v>
      </c>
      <c r="I8" s="16" t="str">
        <f t="shared" si="0"/>
        <v>A</v>
      </c>
      <c r="J8" s="16">
        <f>COUNTIF(I$6:I8,I8)</f>
        <v>2</v>
      </c>
      <c r="K8" s="15"/>
      <c r="L8" s="49">
        <v>0</v>
      </c>
    </row>
    <row r="9" spans="1:12" x14ac:dyDescent="0.2">
      <c r="A9" s="11">
        <v>4</v>
      </c>
      <c r="B9" s="4">
        <v>3</v>
      </c>
      <c r="C9" s="66" t="s">
        <v>79</v>
      </c>
      <c r="D9" s="51" t="s">
        <v>80</v>
      </c>
      <c r="E9" s="11" t="s">
        <v>12</v>
      </c>
      <c r="F9" s="1" t="s">
        <v>3</v>
      </c>
      <c r="G9" s="8">
        <v>1950</v>
      </c>
      <c r="H9" s="51" t="s">
        <v>81</v>
      </c>
      <c r="I9" s="16" t="str">
        <f t="shared" si="0"/>
        <v>E</v>
      </c>
      <c r="J9" s="16">
        <f>COUNTIF(I$6:I9,I9)</f>
        <v>1</v>
      </c>
      <c r="K9" s="15"/>
      <c r="L9" s="1">
        <v>0</v>
      </c>
    </row>
    <row r="10" spans="1:12" x14ac:dyDescent="0.2">
      <c r="A10" s="10">
        <v>5</v>
      </c>
      <c r="B10" s="4">
        <v>4</v>
      </c>
      <c r="C10" s="66" t="s">
        <v>82</v>
      </c>
      <c r="D10" s="51" t="s">
        <v>22</v>
      </c>
      <c r="E10" s="11" t="s">
        <v>12</v>
      </c>
      <c r="F10" s="1" t="s">
        <v>3</v>
      </c>
      <c r="G10" s="8">
        <v>1983</v>
      </c>
      <c r="H10" s="51" t="s">
        <v>83</v>
      </c>
      <c r="I10" s="16" t="str">
        <f t="shared" si="0"/>
        <v>A</v>
      </c>
      <c r="J10" s="16">
        <f>COUNTIF(I$6:I10,I10)</f>
        <v>3</v>
      </c>
      <c r="K10" s="15"/>
      <c r="L10" s="1">
        <v>0</v>
      </c>
    </row>
    <row r="11" spans="1:12" x14ac:dyDescent="0.2">
      <c r="A11" s="11">
        <v>6</v>
      </c>
      <c r="B11" s="4">
        <v>23</v>
      </c>
      <c r="C11" s="66" t="s">
        <v>84</v>
      </c>
      <c r="D11" s="51" t="s">
        <v>85</v>
      </c>
      <c r="E11" s="11" t="s">
        <v>12</v>
      </c>
      <c r="F11" s="1" t="s">
        <v>3</v>
      </c>
      <c r="G11" s="8">
        <v>1997</v>
      </c>
      <c r="H11" s="51" t="s">
        <v>20</v>
      </c>
      <c r="I11" s="16" t="str">
        <f t="shared" si="0"/>
        <v>A</v>
      </c>
      <c r="J11" s="14">
        <f>COUNTIF(I$6:I11,I11)</f>
        <v>4</v>
      </c>
      <c r="K11" s="15"/>
      <c r="L11" s="1">
        <v>0</v>
      </c>
    </row>
    <row r="12" spans="1:12" x14ac:dyDescent="0.2">
      <c r="A12" s="10">
        <v>7</v>
      </c>
      <c r="B12" s="4">
        <v>27</v>
      </c>
      <c r="C12" s="66" t="s">
        <v>59</v>
      </c>
      <c r="D12" s="51" t="s">
        <v>56</v>
      </c>
      <c r="E12" s="11" t="s">
        <v>12</v>
      </c>
      <c r="F12" s="1" t="s">
        <v>3</v>
      </c>
      <c r="G12" s="8">
        <v>1945</v>
      </c>
      <c r="H12" s="51" t="s">
        <v>10</v>
      </c>
      <c r="I12" s="16" t="str">
        <f t="shared" si="0"/>
        <v>E</v>
      </c>
      <c r="J12" s="16">
        <f>COUNTIF(I$6:I12,I12)</f>
        <v>2</v>
      </c>
      <c r="K12" s="15"/>
      <c r="L12" s="1">
        <v>0</v>
      </c>
    </row>
    <row r="13" spans="1:12" x14ac:dyDescent="0.2">
      <c r="A13" s="11">
        <v>8</v>
      </c>
      <c r="B13" s="4"/>
      <c r="C13" s="67" t="s">
        <v>42</v>
      </c>
      <c r="D13" s="52" t="s">
        <v>31</v>
      </c>
      <c r="E13" s="11" t="s">
        <v>12</v>
      </c>
      <c r="F13" s="49" t="s">
        <v>3</v>
      </c>
      <c r="G13" s="55">
        <v>1976</v>
      </c>
      <c r="H13" s="52" t="s">
        <v>32</v>
      </c>
      <c r="I13" s="16" t="str">
        <f t="shared" si="0"/>
        <v>B</v>
      </c>
      <c r="J13" s="16">
        <f>COUNTIF(I$6:I13,I13)</f>
        <v>1</v>
      </c>
      <c r="K13" s="15"/>
      <c r="L13" s="49" t="s">
        <v>75</v>
      </c>
    </row>
    <row r="14" spans="1:12" x14ac:dyDescent="0.2">
      <c r="A14" s="10">
        <v>9</v>
      </c>
      <c r="B14" s="4">
        <v>26</v>
      </c>
      <c r="C14" s="66" t="s">
        <v>86</v>
      </c>
      <c r="D14" s="51" t="s">
        <v>87</v>
      </c>
      <c r="E14" s="11" t="s">
        <v>12</v>
      </c>
      <c r="F14" s="1" t="s">
        <v>4</v>
      </c>
      <c r="G14" s="8">
        <v>1991</v>
      </c>
      <c r="H14" s="51" t="s">
        <v>88</v>
      </c>
      <c r="I14" s="14" t="str">
        <f t="shared" si="0"/>
        <v>F</v>
      </c>
      <c r="J14" s="14">
        <f>COUNTIF(I$6:I14,I14)</f>
        <v>2</v>
      </c>
      <c r="K14" s="15"/>
      <c r="L14" s="1">
        <v>0</v>
      </c>
    </row>
    <row r="15" spans="1:12" x14ac:dyDescent="0.2">
      <c r="A15" s="11">
        <v>10</v>
      </c>
      <c r="B15" s="4">
        <v>21</v>
      </c>
      <c r="C15" s="66" t="s">
        <v>89</v>
      </c>
      <c r="D15" s="51" t="s">
        <v>90</v>
      </c>
      <c r="E15" s="11" t="s">
        <v>12</v>
      </c>
      <c r="F15" s="1" t="s">
        <v>3</v>
      </c>
      <c r="G15" s="8">
        <v>2000</v>
      </c>
      <c r="H15" s="51" t="s">
        <v>91</v>
      </c>
      <c r="I15" s="16" t="str">
        <f t="shared" si="0"/>
        <v>A</v>
      </c>
      <c r="J15" s="16">
        <f>COUNTIF(I$6:I15,I15)</f>
        <v>5</v>
      </c>
      <c r="K15" s="15"/>
      <c r="L15" s="64">
        <v>-3</v>
      </c>
    </row>
    <row r="16" spans="1:12" x14ac:dyDescent="0.2">
      <c r="A16" s="10">
        <v>11</v>
      </c>
      <c r="B16" s="4">
        <v>1</v>
      </c>
      <c r="C16" s="66" t="s">
        <v>92</v>
      </c>
      <c r="D16" s="51" t="s">
        <v>17</v>
      </c>
      <c r="E16" s="11" t="s">
        <v>12</v>
      </c>
      <c r="F16" s="1" t="s">
        <v>3</v>
      </c>
      <c r="G16" s="8">
        <v>1960</v>
      </c>
      <c r="H16" s="51" t="s">
        <v>93</v>
      </c>
      <c r="I16" s="16" t="str">
        <f t="shared" si="0"/>
        <v>D</v>
      </c>
      <c r="J16" s="16">
        <f>COUNTIF(I$6:I16,I16)</f>
        <v>1</v>
      </c>
      <c r="K16" s="15"/>
      <c r="L16" s="1">
        <v>0</v>
      </c>
    </row>
    <row r="17" spans="1:15" x14ac:dyDescent="0.2">
      <c r="A17" s="11">
        <v>12</v>
      </c>
      <c r="B17" s="41">
        <v>9</v>
      </c>
      <c r="C17" s="66" t="s">
        <v>60</v>
      </c>
      <c r="D17" s="51" t="s">
        <v>94</v>
      </c>
      <c r="E17" s="11" t="s">
        <v>12</v>
      </c>
      <c r="F17" s="1" t="s">
        <v>3</v>
      </c>
      <c r="G17" s="8">
        <v>1997</v>
      </c>
      <c r="H17" s="51" t="s">
        <v>95</v>
      </c>
      <c r="I17" s="14" t="str">
        <f t="shared" si="0"/>
        <v>A</v>
      </c>
      <c r="J17" s="14">
        <f>COUNTIF(I$6:I17,I17)</f>
        <v>6</v>
      </c>
      <c r="K17" s="15"/>
      <c r="L17" s="1">
        <v>0</v>
      </c>
    </row>
    <row r="18" spans="1:15" x14ac:dyDescent="0.2">
      <c r="A18" s="10">
        <v>13</v>
      </c>
      <c r="B18" s="4">
        <v>12</v>
      </c>
      <c r="C18" s="66" t="s">
        <v>96</v>
      </c>
      <c r="D18" s="51" t="s">
        <v>52</v>
      </c>
      <c r="E18" s="11" t="s">
        <v>12</v>
      </c>
      <c r="F18" s="1" t="s">
        <v>3</v>
      </c>
      <c r="G18" s="8">
        <v>1979</v>
      </c>
      <c r="H18" s="62" t="s">
        <v>125</v>
      </c>
      <c r="I18" s="16" t="str">
        <f t="shared" si="0"/>
        <v>B</v>
      </c>
      <c r="J18" s="14">
        <f>COUNTIF(I$6:I18,I18)</f>
        <v>2</v>
      </c>
      <c r="K18" s="15"/>
      <c r="L18" s="1">
        <v>0</v>
      </c>
      <c r="O18" s="40"/>
    </row>
    <row r="19" spans="1:15" x14ac:dyDescent="0.2">
      <c r="A19" s="11">
        <v>14</v>
      </c>
      <c r="B19" s="4">
        <v>24</v>
      </c>
      <c r="C19" s="66" t="s">
        <v>49</v>
      </c>
      <c r="D19" s="51" t="s">
        <v>35</v>
      </c>
      <c r="E19" s="11" t="s">
        <v>12</v>
      </c>
      <c r="F19" s="1" t="s">
        <v>4</v>
      </c>
      <c r="G19" s="8">
        <v>1978</v>
      </c>
      <c r="H19" s="51" t="s">
        <v>34</v>
      </c>
      <c r="I19" s="14" t="str">
        <f t="shared" si="0"/>
        <v>G</v>
      </c>
      <c r="J19" s="14">
        <f>COUNTIF(I$6:I19,I19)</f>
        <v>1</v>
      </c>
      <c r="K19" s="15"/>
      <c r="L19" s="1">
        <v>0</v>
      </c>
    </row>
    <row r="20" spans="1:15" x14ac:dyDescent="0.2">
      <c r="A20" s="10">
        <v>15</v>
      </c>
      <c r="B20" s="4">
        <v>20</v>
      </c>
      <c r="C20" s="66" t="s">
        <v>97</v>
      </c>
      <c r="D20" s="51" t="s">
        <v>98</v>
      </c>
      <c r="E20" s="11" t="s">
        <v>12</v>
      </c>
      <c r="F20" s="1" t="s">
        <v>4</v>
      </c>
      <c r="G20" s="8">
        <v>1991</v>
      </c>
      <c r="H20" s="62" t="s">
        <v>131</v>
      </c>
      <c r="I20" s="16" t="str">
        <f t="shared" si="0"/>
        <v>F</v>
      </c>
      <c r="J20" s="14">
        <f>COUNTIF(I$6:I20,I20)</f>
        <v>3</v>
      </c>
      <c r="K20" s="15"/>
      <c r="L20" s="1">
        <v>0</v>
      </c>
    </row>
    <row r="21" spans="1:15" x14ac:dyDescent="0.2">
      <c r="A21" s="11">
        <v>16</v>
      </c>
      <c r="B21" s="4">
        <v>19</v>
      </c>
      <c r="C21" s="66" t="s">
        <v>99</v>
      </c>
      <c r="D21" s="51" t="s">
        <v>100</v>
      </c>
      <c r="E21" s="11" t="s">
        <v>12</v>
      </c>
      <c r="F21" s="1" t="s">
        <v>4</v>
      </c>
      <c r="G21" s="8">
        <v>1978</v>
      </c>
      <c r="H21" s="51" t="s">
        <v>10</v>
      </c>
      <c r="I21" s="16" t="str">
        <f t="shared" si="0"/>
        <v>G</v>
      </c>
      <c r="J21" s="14">
        <f>COUNTIF(I$6:I21,I21)</f>
        <v>2</v>
      </c>
      <c r="K21" s="15"/>
      <c r="L21" s="1">
        <v>0</v>
      </c>
    </row>
    <row r="22" spans="1:15" x14ac:dyDescent="0.2">
      <c r="A22" s="10">
        <v>17</v>
      </c>
      <c r="B22" s="4">
        <v>16</v>
      </c>
      <c r="C22" s="66" t="s">
        <v>101</v>
      </c>
      <c r="D22" s="51" t="s">
        <v>24</v>
      </c>
      <c r="E22" s="11" t="s">
        <v>12</v>
      </c>
      <c r="F22" s="1" t="s">
        <v>3</v>
      </c>
      <c r="G22" s="8">
        <v>1990</v>
      </c>
      <c r="H22" s="51" t="s">
        <v>43</v>
      </c>
      <c r="I22" s="14" t="str">
        <f t="shared" si="0"/>
        <v>A</v>
      </c>
      <c r="J22" s="14">
        <f>COUNTIF(I$6:I22,I22)</f>
        <v>7</v>
      </c>
      <c r="K22" s="15"/>
      <c r="L22" s="1">
        <v>0</v>
      </c>
    </row>
    <row r="23" spans="1:15" x14ac:dyDescent="0.2">
      <c r="A23" s="11">
        <v>18</v>
      </c>
      <c r="B23" s="4"/>
      <c r="C23" s="66" t="s">
        <v>102</v>
      </c>
      <c r="D23" s="51" t="s">
        <v>73</v>
      </c>
      <c r="E23" s="11" t="s">
        <v>12</v>
      </c>
      <c r="F23" s="1" t="s">
        <v>3</v>
      </c>
      <c r="G23" s="8">
        <v>1950</v>
      </c>
      <c r="H23" s="51" t="s">
        <v>103</v>
      </c>
      <c r="I23" s="14" t="str">
        <f t="shared" si="0"/>
        <v>E</v>
      </c>
      <c r="J23" s="14">
        <f>COUNTIF(I$6:I23,I23)</f>
        <v>3</v>
      </c>
      <c r="K23" s="15"/>
      <c r="L23" s="49" t="s">
        <v>75</v>
      </c>
    </row>
    <row r="24" spans="1:15" x14ac:dyDescent="0.2">
      <c r="A24" s="10">
        <v>19</v>
      </c>
      <c r="B24" s="4">
        <v>15</v>
      </c>
      <c r="C24" s="66" t="s">
        <v>62</v>
      </c>
      <c r="D24" s="51" t="s">
        <v>63</v>
      </c>
      <c r="E24" s="11" t="s">
        <v>12</v>
      </c>
      <c r="F24" s="1" t="s">
        <v>3</v>
      </c>
      <c r="G24" s="8">
        <v>1997</v>
      </c>
      <c r="H24" s="51" t="s">
        <v>38</v>
      </c>
      <c r="I24" s="16" t="str">
        <f t="shared" si="0"/>
        <v>A</v>
      </c>
      <c r="J24" s="16">
        <f>COUNTIF(I$6:I24,I24)</f>
        <v>8</v>
      </c>
      <c r="K24" s="15"/>
      <c r="L24" s="1">
        <v>0</v>
      </c>
    </row>
    <row r="25" spans="1:15" x14ac:dyDescent="0.2">
      <c r="A25" s="11">
        <v>20</v>
      </c>
      <c r="B25" s="4">
        <v>18</v>
      </c>
      <c r="C25" s="66" t="s">
        <v>104</v>
      </c>
      <c r="D25" s="51" t="s">
        <v>39</v>
      </c>
      <c r="E25" s="11" t="s">
        <v>12</v>
      </c>
      <c r="F25" s="1" t="s">
        <v>3</v>
      </c>
      <c r="G25" s="8">
        <v>1961</v>
      </c>
      <c r="H25" s="51" t="s">
        <v>38</v>
      </c>
      <c r="I25" s="14" t="str">
        <f t="shared" si="0"/>
        <v>D</v>
      </c>
      <c r="J25" s="14">
        <f>COUNTIF(I$6:I25,I25)</f>
        <v>2</v>
      </c>
      <c r="K25" s="15"/>
      <c r="L25" s="1">
        <v>0</v>
      </c>
    </row>
    <row r="26" spans="1:15" x14ac:dyDescent="0.2">
      <c r="A26" s="10">
        <v>21</v>
      </c>
      <c r="B26" s="4">
        <v>2</v>
      </c>
      <c r="C26" s="33" t="s">
        <v>115</v>
      </c>
      <c r="D26" s="3" t="s">
        <v>23</v>
      </c>
      <c r="E26" s="11" t="s">
        <v>12</v>
      </c>
      <c r="F26" s="12" t="s">
        <v>3</v>
      </c>
      <c r="G26" s="2">
        <v>1959</v>
      </c>
      <c r="H26" s="18" t="s">
        <v>7</v>
      </c>
      <c r="I26" s="14" t="str">
        <f t="shared" si="0"/>
        <v>D</v>
      </c>
      <c r="J26" s="14">
        <f>COUNTIF(I$6:I26,I26)</f>
        <v>3</v>
      </c>
      <c r="K26" s="15"/>
      <c r="L26" s="9">
        <v>10</v>
      </c>
    </row>
    <row r="27" spans="1:15" x14ac:dyDescent="0.2">
      <c r="A27" s="11">
        <v>22</v>
      </c>
      <c r="B27" s="4">
        <v>5</v>
      </c>
      <c r="C27" s="33" t="s">
        <v>47</v>
      </c>
      <c r="D27" s="3" t="s">
        <v>14</v>
      </c>
      <c r="E27" s="11" t="s">
        <v>12</v>
      </c>
      <c r="F27" s="12" t="s">
        <v>3</v>
      </c>
      <c r="G27" s="19">
        <v>1976</v>
      </c>
      <c r="H27" s="18" t="s">
        <v>116</v>
      </c>
      <c r="I27" s="16" t="str">
        <f t="shared" si="0"/>
        <v>B</v>
      </c>
      <c r="J27" s="16">
        <f>COUNTIF(I$6:I27,I27)</f>
        <v>3</v>
      </c>
      <c r="K27" s="15"/>
      <c r="L27" s="9">
        <v>10</v>
      </c>
    </row>
    <row r="28" spans="1:15" s="40" customFormat="1" x14ac:dyDescent="0.2">
      <c r="A28" s="10">
        <v>23</v>
      </c>
      <c r="B28" s="59">
        <v>6</v>
      </c>
      <c r="C28" s="68" t="s">
        <v>117</v>
      </c>
      <c r="D28" s="38" t="s">
        <v>55</v>
      </c>
      <c r="E28" s="35" t="s">
        <v>12</v>
      </c>
      <c r="F28" s="12" t="s">
        <v>4</v>
      </c>
      <c r="G28" s="19">
        <v>1975</v>
      </c>
      <c r="H28" s="17" t="s">
        <v>118</v>
      </c>
      <c r="I28" s="35" t="str">
        <f t="shared" si="0"/>
        <v>G</v>
      </c>
      <c r="J28" s="35">
        <f>COUNTIF(I$6:I28,I28)</f>
        <v>3</v>
      </c>
      <c r="K28" s="39"/>
      <c r="L28" s="43">
        <v>10</v>
      </c>
    </row>
    <row r="29" spans="1:15" x14ac:dyDescent="0.2">
      <c r="A29" s="11">
        <v>24</v>
      </c>
      <c r="B29" s="4">
        <v>7</v>
      </c>
      <c r="C29" s="33" t="s">
        <v>119</v>
      </c>
      <c r="D29" s="3" t="s">
        <v>73</v>
      </c>
      <c r="E29" s="11" t="s">
        <v>12</v>
      </c>
      <c r="F29" s="12" t="s">
        <v>3</v>
      </c>
      <c r="G29" s="19">
        <v>1972</v>
      </c>
      <c r="H29" s="18" t="s">
        <v>118</v>
      </c>
      <c r="I29" s="16" t="str">
        <f t="shared" si="0"/>
        <v>C</v>
      </c>
      <c r="J29" s="16">
        <f>COUNTIF(I$6:I29,I29)</f>
        <v>1</v>
      </c>
      <c r="K29" s="15"/>
      <c r="L29" s="9">
        <v>10</v>
      </c>
    </row>
    <row r="30" spans="1:15" x14ac:dyDescent="0.2">
      <c r="A30" s="10">
        <v>25</v>
      </c>
      <c r="B30" s="4">
        <v>8</v>
      </c>
      <c r="C30" s="33" t="s">
        <v>120</v>
      </c>
      <c r="D30" s="3" t="s">
        <v>31</v>
      </c>
      <c r="E30" s="11" t="s">
        <v>12</v>
      </c>
      <c r="F30" s="12" t="s">
        <v>3</v>
      </c>
      <c r="G30" s="19">
        <v>1988</v>
      </c>
      <c r="H30" s="18" t="s">
        <v>121</v>
      </c>
      <c r="I30" s="14" t="str">
        <f t="shared" si="0"/>
        <v>A</v>
      </c>
      <c r="J30" s="14">
        <f>COUNTIF(I$6:I30,I30)</f>
        <v>9</v>
      </c>
      <c r="K30" s="15"/>
      <c r="L30" s="9">
        <v>10</v>
      </c>
    </row>
    <row r="31" spans="1:15" ht="15" customHeight="1" x14ac:dyDescent="0.2">
      <c r="A31" s="11">
        <v>26</v>
      </c>
      <c r="B31" s="4">
        <v>10</v>
      </c>
      <c r="C31" s="33" t="s">
        <v>122</v>
      </c>
      <c r="D31" s="3" t="s">
        <v>107</v>
      </c>
      <c r="E31" s="11" t="s">
        <v>12</v>
      </c>
      <c r="F31" s="12" t="s">
        <v>3</v>
      </c>
      <c r="G31" s="19">
        <v>1972</v>
      </c>
      <c r="H31" s="13" t="s">
        <v>10</v>
      </c>
      <c r="I31" s="16" t="str">
        <f t="shared" si="0"/>
        <v>C</v>
      </c>
      <c r="J31" s="16">
        <f>COUNTIF(I$6:I31,I31)</f>
        <v>2</v>
      </c>
      <c r="K31" s="15"/>
      <c r="L31" s="9">
        <v>10</v>
      </c>
    </row>
    <row r="32" spans="1:15" ht="15" customHeight="1" x14ac:dyDescent="0.2">
      <c r="A32" s="10">
        <v>27</v>
      </c>
      <c r="B32" s="4">
        <v>11</v>
      </c>
      <c r="C32" s="33" t="s">
        <v>123</v>
      </c>
      <c r="D32" s="3" t="s">
        <v>124</v>
      </c>
      <c r="E32" s="11" t="s">
        <v>12</v>
      </c>
      <c r="F32" s="12" t="s">
        <v>3</v>
      </c>
      <c r="G32" s="19">
        <v>1984</v>
      </c>
      <c r="H32" s="13" t="s">
        <v>10</v>
      </c>
      <c r="I32" s="14" t="str">
        <f t="shared" si="0"/>
        <v>A</v>
      </c>
      <c r="J32" s="14">
        <f>COUNTIF(I$6:I32,I32)</f>
        <v>10</v>
      </c>
      <c r="K32" s="15"/>
      <c r="L32" s="9">
        <v>10</v>
      </c>
    </row>
    <row r="33" spans="1:12" x14ac:dyDescent="0.2">
      <c r="A33" s="11">
        <v>28</v>
      </c>
      <c r="B33" s="4">
        <v>13</v>
      </c>
      <c r="C33" s="33" t="s">
        <v>51</v>
      </c>
      <c r="D33" s="3" t="s">
        <v>126</v>
      </c>
      <c r="E33" s="11" t="s">
        <v>12</v>
      </c>
      <c r="F33" s="12" t="s">
        <v>3</v>
      </c>
      <c r="G33" s="19">
        <v>1954</v>
      </c>
      <c r="H33" s="18" t="s">
        <v>20</v>
      </c>
      <c r="I33" s="16" t="str">
        <f t="shared" si="0"/>
        <v>D</v>
      </c>
      <c r="J33" s="16">
        <f>COUNTIF(I$6:I33,I33)</f>
        <v>4</v>
      </c>
      <c r="K33" s="15"/>
      <c r="L33" s="9">
        <v>0</v>
      </c>
    </row>
    <row r="34" spans="1:12" x14ac:dyDescent="0.2">
      <c r="A34" s="10">
        <v>29</v>
      </c>
      <c r="B34" s="4">
        <v>14</v>
      </c>
      <c r="C34" s="33" t="s">
        <v>62</v>
      </c>
      <c r="D34" s="3" t="s">
        <v>14</v>
      </c>
      <c r="E34" s="11" t="s">
        <v>12</v>
      </c>
      <c r="F34" s="12" t="s">
        <v>3</v>
      </c>
      <c r="G34" s="2">
        <v>1976</v>
      </c>
      <c r="H34" s="13" t="s">
        <v>20</v>
      </c>
      <c r="I34" s="16" t="str">
        <f t="shared" si="0"/>
        <v>B</v>
      </c>
      <c r="J34" s="16">
        <f>COUNTIF(I$6:I34,I34)</f>
        <v>4</v>
      </c>
      <c r="K34" s="20"/>
      <c r="L34" s="9">
        <v>0</v>
      </c>
    </row>
    <row r="35" spans="1:12" x14ac:dyDescent="0.2">
      <c r="A35" s="11">
        <v>30</v>
      </c>
      <c r="B35" s="4">
        <v>17</v>
      </c>
      <c r="C35" s="33" t="s">
        <v>127</v>
      </c>
      <c r="D35" s="3" t="s">
        <v>15</v>
      </c>
      <c r="E35" s="11" t="s">
        <v>12</v>
      </c>
      <c r="F35" s="12" t="s">
        <v>3</v>
      </c>
      <c r="G35" s="2">
        <v>1988</v>
      </c>
      <c r="H35" s="18" t="s">
        <v>128</v>
      </c>
      <c r="I35" s="14" t="str">
        <f t="shared" si="0"/>
        <v>A</v>
      </c>
      <c r="J35" s="14">
        <f>COUNTIF(I$6:I35,I35)</f>
        <v>11</v>
      </c>
      <c r="K35" s="15"/>
      <c r="L35" s="9">
        <v>10</v>
      </c>
    </row>
    <row r="36" spans="1:12" x14ac:dyDescent="0.2">
      <c r="A36" s="10">
        <v>31</v>
      </c>
      <c r="B36" s="4">
        <v>25</v>
      </c>
      <c r="C36" s="33" t="s">
        <v>132</v>
      </c>
      <c r="D36" s="3" t="s">
        <v>133</v>
      </c>
      <c r="E36" s="11" t="s">
        <v>12</v>
      </c>
      <c r="F36" s="12" t="s">
        <v>3</v>
      </c>
      <c r="G36" s="2">
        <v>1966</v>
      </c>
      <c r="H36" s="13" t="s">
        <v>130</v>
      </c>
      <c r="I36" s="16" t="str">
        <f t="shared" si="0"/>
        <v>C</v>
      </c>
      <c r="J36" s="16">
        <f>COUNTIF(I$6:I36,I36)</f>
        <v>3</v>
      </c>
      <c r="K36" s="15"/>
      <c r="L36" s="9">
        <v>10</v>
      </c>
    </row>
    <row r="37" spans="1:12" x14ac:dyDescent="0.2">
      <c r="A37" s="11">
        <v>32</v>
      </c>
      <c r="B37" s="4">
        <v>28</v>
      </c>
      <c r="C37" s="33" t="s">
        <v>134</v>
      </c>
      <c r="D37" s="3" t="s">
        <v>14</v>
      </c>
      <c r="E37" s="11" t="s">
        <v>12</v>
      </c>
      <c r="F37" s="12" t="s">
        <v>3</v>
      </c>
      <c r="G37" s="2">
        <v>1978</v>
      </c>
      <c r="H37" s="18" t="s">
        <v>20</v>
      </c>
      <c r="I37" s="16" t="str">
        <f t="shared" si="0"/>
        <v>B</v>
      </c>
      <c r="J37" s="16">
        <f>COUNTIF(I$6:I37,I37)</f>
        <v>5</v>
      </c>
      <c r="K37" s="15"/>
      <c r="L37" s="9">
        <v>0</v>
      </c>
    </row>
    <row r="38" spans="1:12" x14ac:dyDescent="0.2">
      <c r="A38" s="10">
        <v>33</v>
      </c>
      <c r="B38" s="4">
        <v>29</v>
      </c>
      <c r="C38" s="33" t="s">
        <v>135</v>
      </c>
      <c r="D38" s="3" t="s">
        <v>136</v>
      </c>
      <c r="E38" s="11" t="s">
        <v>12</v>
      </c>
      <c r="F38" s="12" t="s">
        <v>3</v>
      </c>
      <c r="G38" s="2">
        <v>1976</v>
      </c>
      <c r="H38" s="13" t="s">
        <v>20</v>
      </c>
      <c r="I38" s="16" t="str">
        <f>IF($F38="m",IF($G$1-$G38&gt;19,IF($G$1-$G38&lt;40,"A",IF($G$1-$G38&gt;49,IF($G$1-$G38&gt;59,IF($G$1-$G38&gt;69,"E","D"),"C"),"B")),"JM"),IF($G$1-$G38&gt;19,IF($G$1-$G38&lt;40,"F",IF($G$1-$G38&lt;50,"G","H")),"JŽ"))</f>
        <v>B</v>
      </c>
      <c r="J38" s="16">
        <f>COUNTIF(I$6:I38,I38)</f>
        <v>6</v>
      </c>
      <c r="K38" s="15"/>
      <c r="L38" s="9">
        <v>0</v>
      </c>
    </row>
    <row r="39" spans="1:12" x14ac:dyDescent="0.2">
      <c r="A39" s="11">
        <v>34</v>
      </c>
      <c r="B39" s="4">
        <v>30</v>
      </c>
      <c r="C39" s="33" t="s">
        <v>64</v>
      </c>
      <c r="D39" s="3" t="s">
        <v>61</v>
      </c>
      <c r="E39" s="11" t="s">
        <v>12</v>
      </c>
      <c r="F39" s="12" t="s">
        <v>3</v>
      </c>
      <c r="G39" s="2">
        <v>1985</v>
      </c>
      <c r="H39" s="18" t="s">
        <v>20</v>
      </c>
      <c r="I39" s="14" t="str">
        <f>IF($F39="m",IF($G$1-$G39&gt;19,IF($G$1-$G39&lt;40,"A",IF($G$1-$G39&gt;49,IF($G$1-$G39&gt;59,IF($G$1-$G39&gt;69,"E","D"),"C"),"B")),"JM"),IF($G$1-$G39&gt;19,IF($G$1-$G39&lt;40,"F",IF($G$1-$G39&lt;50,"G","H")),"JŽ"))</f>
        <v>A</v>
      </c>
      <c r="J39" s="14">
        <f>COUNTIF(I$6:I39,I39)</f>
        <v>12</v>
      </c>
      <c r="K39" s="15"/>
      <c r="L39" s="9">
        <v>0</v>
      </c>
    </row>
    <row r="40" spans="1:12" ht="25.5" x14ac:dyDescent="0.2">
      <c r="A40" s="10">
        <v>23</v>
      </c>
      <c r="B40" s="2">
        <v>31</v>
      </c>
      <c r="C40" s="69" t="s">
        <v>110</v>
      </c>
      <c r="D40" s="51" t="s">
        <v>111</v>
      </c>
      <c r="E40" s="11" t="s">
        <v>12</v>
      </c>
      <c r="F40" s="42" t="s">
        <v>4</v>
      </c>
      <c r="G40" s="61">
        <v>1980</v>
      </c>
      <c r="H40" s="51" t="s">
        <v>33</v>
      </c>
      <c r="I40" s="16" t="str">
        <f>IF($F40="m",IF($G$1-$G40&gt;19,IF($G$1-$G40&lt;40,"A",IF($G$1-$G40&gt;49,IF($G$1-$G40&gt;59,IF($G$1-$G40&gt;69,"E","D"),"C"),"B")),"JM"),IF($G$1-$G40&gt;19,IF($G$1-$G40&lt;40,"F",IF($G$1-$G40&lt;50,"G","H")),"JŽ"))</f>
        <v>G</v>
      </c>
      <c r="J40" s="16">
        <f>COUNTIF(I$6:I40,I40)</f>
        <v>4</v>
      </c>
      <c r="K40" s="15"/>
      <c r="L40" s="42">
        <v>0</v>
      </c>
    </row>
    <row r="41" spans="1:12" x14ac:dyDescent="0.2">
      <c r="A41" s="11">
        <v>36</v>
      </c>
      <c r="B41" s="4"/>
      <c r="C41" s="33"/>
      <c r="D41" s="3"/>
      <c r="E41" s="11" t="s">
        <v>12</v>
      </c>
      <c r="F41" s="12" t="s">
        <v>3</v>
      </c>
      <c r="G41" s="2"/>
      <c r="H41" s="18"/>
      <c r="I41" s="14" t="str">
        <f>IF($F41="m",IF($G$1-$G41&gt;19,IF($G$1-$G41&lt;40,"A",IF($G$1-$G41&gt;49,IF($G$1-$G41&gt;59,IF($G$1-$G41&gt;69,"E","D"),"C"),"B")),"JM"),IF($G$1-$G41&gt;19,IF($G$1-$G41&lt;40,"F",IF($G$1-$G41&lt;50,"G","H")),"JŽ"))</f>
        <v>E</v>
      </c>
      <c r="J41" s="14">
        <f>COUNTIF(I$6:I41,I41)</f>
        <v>4</v>
      </c>
      <c r="K41" s="15"/>
      <c r="L41" s="9"/>
    </row>
    <row r="42" spans="1:12" x14ac:dyDescent="0.2">
      <c r="A42" s="10">
        <v>37</v>
      </c>
      <c r="B42" s="4"/>
      <c r="C42" s="33"/>
      <c r="D42" s="3"/>
      <c r="E42" s="11" t="s">
        <v>12</v>
      </c>
      <c r="F42" s="12" t="s">
        <v>3</v>
      </c>
      <c r="G42" s="2"/>
      <c r="H42" s="18"/>
      <c r="I42" s="16" t="str">
        <f t="shared" ref="I42:I84" si="1">IF($F42="m",IF($G$1-$G42&gt;19,IF($G$1-$G42&lt;40,"A",IF($G$1-$G42&gt;49,IF($G$1-$G42&gt;59,IF($G$1-$G42&gt;69,"E","D"),"C"),"B")),"JM"),IF($G$1-$G42&gt;19,IF($G$1-$G42&lt;40,"F",IF($G$1-$G42&lt;50,"G","H")),"JŽ"))</f>
        <v>E</v>
      </c>
      <c r="J42" s="16">
        <f>COUNTIF(I$6:I42,I42)</f>
        <v>5</v>
      </c>
      <c r="K42" s="15"/>
      <c r="L42" s="9"/>
    </row>
    <row r="43" spans="1:12" x14ac:dyDescent="0.2">
      <c r="A43" s="11">
        <v>38</v>
      </c>
      <c r="B43" s="4"/>
      <c r="C43" s="33"/>
      <c r="D43" s="3"/>
      <c r="E43" s="11" t="s">
        <v>12</v>
      </c>
      <c r="F43" s="12" t="s">
        <v>3</v>
      </c>
      <c r="G43" s="2"/>
      <c r="H43" s="18"/>
      <c r="I43" s="16" t="str">
        <f t="shared" si="1"/>
        <v>E</v>
      </c>
      <c r="J43" s="16">
        <f>COUNTIF(I$6:I43,I43)</f>
        <v>6</v>
      </c>
      <c r="K43" s="15"/>
      <c r="L43" s="9"/>
    </row>
    <row r="44" spans="1:12" x14ac:dyDescent="0.2">
      <c r="A44" s="10">
        <v>39</v>
      </c>
      <c r="B44" s="4"/>
      <c r="C44" s="33"/>
      <c r="D44" s="3"/>
      <c r="E44" s="11" t="s">
        <v>12</v>
      </c>
      <c r="F44" s="12" t="s">
        <v>3</v>
      </c>
      <c r="G44" s="2"/>
      <c r="H44" s="18"/>
      <c r="I44" s="16" t="str">
        <f t="shared" si="1"/>
        <v>E</v>
      </c>
      <c r="J44" s="16">
        <f>COUNTIF(I$6:I44,I44)</f>
        <v>7</v>
      </c>
      <c r="K44" s="15"/>
      <c r="L44" s="9"/>
    </row>
    <row r="45" spans="1:12" x14ac:dyDescent="0.2">
      <c r="A45" s="11">
        <v>40</v>
      </c>
      <c r="B45" s="4"/>
      <c r="C45" s="33"/>
      <c r="D45" s="3"/>
      <c r="E45" s="11" t="s">
        <v>12</v>
      </c>
      <c r="F45" s="12" t="s">
        <v>3</v>
      </c>
      <c r="G45" s="2">
        <v>1982</v>
      </c>
      <c r="H45" s="18"/>
      <c r="I45" s="14" t="str">
        <f t="shared" si="1"/>
        <v>B</v>
      </c>
      <c r="J45" s="14">
        <f>COUNTIF(I$6:I45,I45)</f>
        <v>7</v>
      </c>
      <c r="K45" s="15"/>
      <c r="L45" s="9"/>
    </row>
    <row r="46" spans="1:12" x14ac:dyDescent="0.2">
      <c r="A46" s="10">
        <v>41</v>
      </c>
      <c r="B46" s="4"/>
      <c r="C46" s="33"/>
      <c r="D46" s="3"/>
      <c r="E46" s="11" t="s">
        <v>12</v>
      </c>
      <c r="F46" s="12" t="s">
        <v>3</v>
      </c>
      <c r="G46" s="2">
        <v>1982</v>
      </c>
      <c r="H46" s="18"/>
      <c r="I46" s="16" t="str">
        <f t="shared" si="1"/>
        <v>B</v>
      </c>
      <c r="J46" s="16">
        <f>COUNTIF(I$6:I46,I46)</f>
        <v>8</v>
      </c>
      <c r="K46" s="15"/>
      <c r="L46" s="9"/>
    </row>
    <row r="47" spans="1:12" x14ac:dyDescent="0.2">
      <c r="A47" s="11">
        <v>42</v>
      </c>
      <c r="B47" s="4"/>
      <c r="C47" s="33"/>
      <c r="D47" s="3"/>
      <c r="E47" s="11" t="s">
        <v>12</v>
      </c>
      <c r="F47" s="12" t="s">
        <v>3</v>
      </c>
      <c r="G47" s="2">
        <v>1982</v>
      </c>
      <c r="H47" s="18"/>
      <c r="I47" s="16" t="str">
        <f t="shared" si="1"/>
        <v>B</v>
      </c>
      <c r="J47" s="16">
        <f>COUNTIF(I$6:I47,I47)</f>
        <v>9</v>
      </c>
      <c r="K47" s="15"/>
      <c r="L47" s="9"/>
    </row>
    <row r="48" spans="1:12" x14ac:dyDescent="0.2">
      <c r="A48" s="10">
        <v>43</v>
      </c>
      <c r="B48" s="4"/>
      <c r="C48" s="33"/>
      <c r="D48" s="3"/>
      <c r="E48" s="11" t="s">
        <v>12</v>
      </c>
      <c r="F48" s="12" t="s">
        <v>3</v>
      </c>
      <c r="G48" s="2">
        <v>1982</v>
      </c>
      <c r="H48" s="18"/>
      <c r="I48" s="16" t="str">
        <f t="shared" si="1"/>
        <v>B</v>
      </c>
      <c r="J48" s="16">
        <f>COUNTIF(I$6:I48,I48)</f>
        <v>10</v>
      </c>
      <c r="K48" s="15"/>
      <c r="L48" s="9"/>
    </row>
    <row r="49" spans="1:12" x14ac:dyDescent="0.2">
      <c r="A49" s="11">
        <v>44</v>
      </c>
      <c r="B49" s="4"/>
      <c r="C49" s="33"/>
      <c r="D49" s="3"/>
      <c r="E49" s="11" t="s">
        <v>12</v>
      </c>
      <c r="F49" s="12" t="s">
        <v>3</v>
      </c>
      <c r="G49" s="2">
        <v>1982</v>
      </c>
      <c r="H49" s="18"/>
      <c r="I49" s="14" t="str">
        <f t="shared" si="1"/>
        <v>B</v>
      </c>
      <c r="J49" s="14">
        <f>COUNTIF(I$6:I49,I49)</f>
        <v>11</v>
      </c>
      <c r="K49" s="15"/>
      <c r="L49" s="9"/>
    </row>
    <row r="50" spans="1:12" x14ac:dyDescent="0.2">
      <c r="A50" s="10">
        <v>45</v>
      </c>
      <c r="B50" s="4"/>
      <c r="C50" s="33"/>
      <c r="D50" s="3"/>
      <c r="E50" s="11" t="s">
        <v>12</v>
      </c>
      <c r="F50" s="12" t="s">
        <v>3</v>
      </c>
      <c r="G50" s="2">
        <v>1982</v>
      </c>
      <c r="H50" s="18"/>
      <c r="I50" s="16" t="str">
        <f t="shared" si="1"/>
        <v>B</v>
      </c>
      <c r="J50" s="16">
        <f>COUNTIF(I$6:I50,I50)</f>
        <v>12</v>
      </c>
      <c r="K50" s="15"/>
      <c r="L50" s="9"/>
    </row>
    <row r="51" spans="1:12" x14ac:dyDescent="0.2">
      <c r="A51" s="11">
        <v>46</v>
      </c>
      <c r="B51" s="4"/>
      <c r="C51" s="33"/>
      <c r="D51" s="3"/>
      <c r="E51" s="11" t="s">
        <v>12</v>
      </c>
      <c r="F51" s="12" t="s">
        <v>3</v>
      </c>
      <c r="G51" s="2">
        <v>1982</v>
      </c>
      <c r="H51" s="18"/>
      <c r="I51" s="16" t="str">
        <f t="shared" si="1"/>
        <v>B</v>
      </c>
      <c r="J51" s="16">
        <f>COUNTIF(I$6:I51,I51)</f>
        <v>13</v>
      </c>
      <c r="K51" s="15"/>
      <c r="L51" s="9"/>
    </row>
    <row r="52" spans="1:12" x14ac:dyDescent="0.2">
      <c r="A52" s="10">
        <v>47</v>
      </c>
      <c r="B52" s="4"/>
      <c r="C52" s="33"/>
      <c r="D52" s="3"/>
      <c r="E52" s="11" t="s">
        <v>12</v>
      </c>
      <c r="F52" s="12" t="s">
        <v>3</v>
      </c>
      <c r="G52" s="2">
        <v>1982</v>
      </c>
      <c r="H52" s="18"/>
      <c r="I52" s="16" t="str">
        <f t="shared" si="1"/>
        <v>B</v>
      </c>
      <c r="J52" s="16">
        <f>COUNTIF(I$6:I52,I52)</f>
        <v>14</v>
      </c>
      <c r="K52" s="15"/>
      <c r="L52" s="9"/>
    </row>
    <row r="53" spans="1:12" x14ac:dyDescent="0.2">
      <c r="A53" s="11">
        <v>48</v>
      </c>
      <c r="B53" s="4"/>
      <c r="C53" s="33"/>
      <c r="D53" s="3"/>
      <c r="E53" s="11" t="s">
        <v>12</v>
      </c>
      <c r="F53" s="12" t="s">
        <v>3</v>
      </c>
      <c r="G53" s="2">
        <v>1982</v>
      </c>
      <c r="H53" s="18"/>
      <c r="I53" s="14" t="str">
        <f t="shared" si="1"/>
        <v>B</v>
      </c>
      <c r="J53" s="14">
        <f>COUNTIF(I$6:I53,I53)</f>
        <v>15</v>
      </c>
      <c r="K53" s="15"/>
      <c r="L53" s="9"/>
    </row>
    <row r="54" spans="1:12" x14ac:dyDescent="0.2">
      <c r="A54" s="10">
        <v>49</v>
      </c>
      <c r="B54" s="4"/>
      <c r="C54" s="33"/>
      <c r="D54" s="3"/>
      <c r="E54" s="11" t="s">
        <v>12</v>
      </c>
      <c r="F54" s="12" t="s">
        <v>3</v>
      </c>
      <c r="G54" s="2">
        <v>1982</v>
      </c>
      <c r="H54" s="18"/>
      <c r="I54" s="16" t="str">
        <f t="shared" si="1"/>
        <v>B</v>
      </c>
      <c r="J54" s="16">
        <f>COUNTIF(I$6:I54,I54)</f>
        <v>16</v>
      </c>
      <c r="K54" s="15"/>
      <c r="L54" s="9"/>
    </row>
    <row r="55" spans="1:12" x14ac:dyDescent="0.2">
      <c r="A55" s="11">
        <v>50</v>
      </c>
      <c r="B55" s="4"/>
      <c r="C55" s="33"/>
      <c r="D55" s="3"/>
      <c r="E55" s="11" t="s">
        <v>12</v>
      </c>
      <c r="F55" s="12" t="s">
        <v>3</v>
      </c>
      <c r="G55" s="2">
        <v>1982</v>
      </c>
      <c r="H55" s="18"/>
      <c r="I55" s="16" t="str">
        <f t="shared" si="1"/>
        <v>B</v>
      </c>
      <c r="J55" s="16">
        <f>COUNTIF(I$6:I55,I55)</f>
        <v>17</v>
      </c>
      <c r="K55" s="15"/>
      <c r="L55" s="9"/>
    </row>
    <row r="56" spans="1:12" x14ac:dyDescent="0.2">
      <c r="A56" s="10">
        <v>51</v>
      </c>
      <c r="B56" s="4"/>
      <c r="C56" s="33"/>
      <c r="D56" s="3"/>
      <c r="E56" s="11" t="s">
        <v>12</v>
      </c>
      <c r="F56" s="12" t="s">
        <v>3</v>
      </c>
      <c r="G56" s="2">
        <v>1982</v>
      </c>
      <c r="H56" s="18"/>
      <c r="I56" s="16" t="str">
        <f t="shared" si="1"/>
        <v>B</v>
      </c>
      <c r="J56" s="16">
        <f>COUNTIF(I$6:I56,I56)</f>
        <v>18</v>
      </c>
      <c r="K56" s="15"/>
      <c r="L56" s="9"/>
    </row>
    <row r="57" spans="1:12" x14ac:dyDescent="0.2">
      <c r="A57" s="11">
        <v>52</v>
      </c>
      <c r="B57" s="4"/>
      <c r="C57" s="33"/>
      <c r="D57" s="3"/>
      <c r="E57" s="11" t="s">
        <v>12</v>
      </c>
      <c r="F57" s="12" t="s">
        <v>3</v>
      </c>
      <c r="G57" s="2">
        <v>1982</v>
      </c>
      <c r="H57" s="18"/>
      <c r="I57" s="14" t="str">
        <f t="shared" si="1"/>
        <v>B</v>
      </c>
      <c r="J57" s="14">
        <f>COUNTIF(I$6:I57,I57)</f>
        <v>19</v>
      </c>
      <c r="K57" s="15"/>
      <c r="L57" s="9"/>
    </row>
    <row r="58" spans="1:12" x14ac:dyDescent="0.2">
      <c r="A58" s="10">
        <v>53</v>
      </c>
      <c r="B58" s="4"/>
      <c r="C58" s="33"/>
      <c r="D58" s="3"/>
      <c r="E58" s="11" t="s">
        <v>12</v>
      </c>
      <c r="F58" s="12" t="s">
        <v>3</v>
      </c>
      <c r="G58" s="2">
        <v>1982</v>
      </c>
      <c r="H58" s="18"/>
      <c r="I58" s="16" t="str">
        <f t="shared" si="1"/>
        <v>B</v>
      </c>
      <c r="J58" s="16">
        <f>COUNTIF(I$6:I58,I58)</f>
        <v>20</v>
      </c>
      <c r="K58" s="15"/>
      <c r="L58" s="9"/>
    </row>
    <row r="59" spans="1:12" x14ac:dyDescent="0.2">
      <c r="A59" s="11">
        <v>54</v>
      </c>
      <c r="B59" s="4"/>
      <c r="C59" s="33"/>
      <c r="D59" s="3"/>
      <c r="E59" s="11" t="s">
        <v>12</v>
      </c>
      <c r="F59" s="12" t="s">
        <v>3</v>
      </c>
      <c r="G59" s="2">
        <v>1982</v>
      </c>
      <c r="H59" s="18"/>
      <c r="I59" s="16" t="str">
        <f t="shared" si="1"/>
        <v>B</v>
      </c>
      <c r="J59" s="16">
        <f>COUNTIF(I$6:I59,I59)</f>
        <v>21</v>
      </c>
      <c r="K59" s="15"/>
      <c r="L59" s="9"/>
    </row>
    <row r="60" spans="1:12" x14ac:dyDescent="0.2">
      <c r="A60" s="10">
        <v>55</v>
      </c>
      <c r="B60" s="4"/>
      <c r="C60" s="33"/>
      <c r="D60" s="3"/>
      <c r="E60" s="11" t="s">
        <v>12</v>
      </c>
      <c r="F60" s="12" t="s">
        <v>3</v>
      </c>
      <c r="G60" s="2">
        <v>1982</v>
      </c>
      <c r="H60" s="18"/>
      <c r="I60" s="16" t="str">
        <f t="shared" si="1"/>
        <v>B</v>
      </c>
      <c r="J60" s="16">
        <f>COUNTIF(I$6:I60,I60)</f>
        <v>22</v>
      </c>
      <c r="K60" s="15"/>
      <c r="L60" s="9"/>
    </row>
    <row r="61" spans="1:12" x14ac:dyDescent="0.2">
      <c r="A61" s="11">
        <v>56</v>
      </c>
      <c r="B61" s="4"/>
      <c r="C61" s="33"/>
      <c r="D61" s="3"/>
      <c r="E61" s="11" t="s">
        <v>12</v>
      </c>
      <c r="F61" s="12" t="s">
        <v>3</v>
      </c>
      <c r="G61" s="2">
        <v>1982</v>
      </c>
      <c r="H61" s="18"/>
      <c r="I61" s="14" t="str">
        <f t="shared" si="1"/>
        <v>B</v>
      </c>
      <c r="J61" s="14">
        <f>COUNTIF(I$6:I61,I61)</f>
        <v>23</v>
      </c>
      <c r="K61" s="15"/>
      <c r="L61" s="9"/>
    </row>
    <row r="62" spans="1:12" x14ac:dyDescent="0.2">
      <c r="A62" s="10">
        <v>57</v>
      </c>
      <c r="B62" s="4"/>
      <c r="C62" s="33"/>
      <c r="D62" s="3"/>
      <c r="E62" s="11" t="s">
        <v>12</v>
      </c>
      <c r="F62" s="12" t="s">
        <v>3</v>
      </c>
      <c r="G62" s="2">
        <v>1982</v>
      </c>
      <c r="H62" s="18"/>
      <c r="I62" s="16" t="str">
        <f t="shared" si="1"/>
        <v>B</v>
      </c>
      <c r="J62" s="16">
        <f>COUNTIF(I$6:I62,I62)</f>
        <v>24</v>
      </c>
      <c r="K62" s="15"/>
      <c r="L62" s="9"/>
    </row>
    <row r="63" spans="1:12" x14ac:dyDescent="0.2">
      <c r="A63" s="11">
        <v>58</v>
      </c>
      <c r="B63" s="4"/>
      <c r="C63" s="33"/>
      <c r="D63" s="3"/>
      <c r="E63" s="11" t="s">
        <v>12</v>
      </c>
      <c r="F63" s="12" t="s">
        <v>3</v>
      </c>
      <c r="G63" s="2">
        <v>1982</v>
      </c>
      <c r="H63" s="18"/>
      <c r="I63" s="16" t="str">
        <f t="shared" si="1"/>
        <v>B</v>
      </c>
      <c r="J63" s="16">
        <f>COUNTIF(I$6:I63,I63)</f>
        <v>25</v>
      </c>
      <c r="K63" s="15"/>
      <c r="L63" s="9"/>
    </row>
    <row r="64" spans="1:12" x14ac:dyDescent="0.2">
      <c r="A64" s="10">
        <v>59</v>
      </c>
      <c r="B64" s="4"/>
      <c r="C64" s="33"/>
      <c r="D64" s="3"/>
      <c r="E64" s="11" t="s">
        <v>12</v>
      </c>
      <c r="F64" s="12" t="s">
        <v>3</v>
      </c>
      <c r="G64" s="2">
        <v>1982</v>
      </c>
      <c r="H64" s="18"/>
      <c r="I64" s="16" t="str">
        <f t="shared" si="1"/>
        <v>B</v>
      </c>
      <c r="J64" s="16">
        <f>COUNTIF(I$6:I64,I64)</f>
        <v>26</v>
      </c>
      <c r="K64" s="15"/>
      <c r="L64" s="9"/>
    </row>
    <row r="65" spans="1:12" x14ac:dyDescent="0.2">
      <c r="A65" s="11">
        <v>60</v>
      </c>
      <c r="B65" s="4"/>
      <c r="C65" s="33"/>
      <c r="D65" s="3"/>
      <c r="E65" s="11" t="s">
        <v>12</v>
      </c>
      <c r="F65" s="12" t="s">
        <v>3</v>
      </c>
      <c r="G65" s="2">
        <v>1982</v>
      </c>
      <c r="H65" s="18"/>
      <c r="I65" s="14" t="str">
        <f t="shared" si="1"/>
        <v>B</v>
      </c>
      <c r="J65" s="14">
        <f>COUNTIF(I$6:I65,I65)</f>
        <v>27</v>
      </c>
      <c r="K65" s="15"/>
      <c r="L65" s="9"/>
    </row>
    <row r="66" spans="1:12" x14ac:dyDescent="0.2">
      <c r="A66" s="10">
        <v>61</v>
      </c>
      <c r="B66" s="4"/>
      <c r="C66" s="33"/>
      <c r="D66" s="3"/>
      <c r="E66" s="11" t="s">
        <v>12</v>
      </c>
      <c r="F66" s="12" t="s">
        <v>3</v>
      </c>
      <c r="G66" s="2">
        <v>1982</v>
      </c>
      <c r="H66" s="18"/>
      <c r="I66" s="16" t="str">
        <f t="shared" si="1"/>
        <v>B</v>
      </c>
      <c r="J66" s="16">
        <f>COUNTIF(I$6:I66,I66)</f>
        <v>28</v>
      </c>
      <c r="K66" s="15"/>
      <c r="L66" s="9"/>
    </row>
    <row r="67" spans="1:12" x14ac:dyDescent="0.2">
      <c r="A67" s="11">
        <v>62</v>
      </c>
      <c r="B67" s="4"/>
      <c r="C67" s="33"/>
      <c r="D67" s="3"/>
      <c r="E67" s="11" t="s">
        <v>12</v>
      </c>
      <c r="F67" s="12" t="s">
        <v>3</v>
      </c>
      <c r="G67" s="2">
        <v>1982</v>
      </c>
      <c r="H67" s="18"/>
      <c r="I67" s="16" t="str">
        <f t="shared" si="1"/>
        <v>B</v>
      </c>
      <c r="J67" s="16">
        <f>COUNTIF(I$6:I67,I67)</f>
        <v>29</v>
      </c>
      <c r="K67" s="15"/>
      <c r="L67" s="9"/>
    </row>
    <row r="68" spans="1:12" x14ac:dyDescent="0.2">
      <c r="A68" s="10">
        <v>63</v>
      </c>
      <c r="B68" s="4"/>
      <c r="C68" s="33"/>
      <c r="D68" s="3"/>
      <c r="E68" s="11" t="s">
        <v>12</v>
      </c>
      <c r="F68" s="12" t="s">
        <v>3</v>
      </c>
      <c r="G68" s="2">
        <v>1982</v>
      </c>
      <c r="H68" s="18"/>
      <c r="I68" s="16" t="str">
        <f t="shared" si="1"/>
        <v>B</v>
      </c>
      <c r="J68" s="16">
        <f>COUNTIF(I$6:I68,I68)</f>
        <v>30</v>
      </c>
      <c r="K68" s="15"/>
      <c r="L68" s="9"/>
    </row>
    <row r="69" spans="1:12" x14ac:dyDescent="0.2">
      <c r="A69" s="11">
        <v>64</v>
      </c>
      <c r="B69" s="4"/>
      <c r="C69" s="33"/>
      <c r="D69" s="3"/>
      <c r="E69" s="11" t="s">
        <v>12</v>
      </c>
      <c r="F69" s="12" t="s">
        <v>3</v>
      </c>
      <c r="G69" s="2">
        <v>1982</v>
      </c>
      <c r="H69" s="18"/>
      <c r="I69" s="14" t="str">
        <f t="shared" si="1"/>
        <v>B</v>
      </c>
      <c r="J69" s="14">
        <f>COUNTIF(I$6:I69,I69)</f>
        <v>31</v>
      </c>
      <c r="K69" s="15"/>
      <c r="L69" s="9"/>
    </row>
    <row r="70" spans="1:12" x14ac:dyDescent="0.2">
      <c r="A70" s="10">
        <v>65</v>
      </c>
      <c r="B70" s="4"/>
      <c r="C70" s="33"/>
      <c r="D70" s="3"/>
      <c r="E70" s="11" t="s">
        <v>12</v>
      </c>
      <c r="F70" s="12" t="s">
        <v>3</v>
      </c>
      <c r="G70" s="2">
        <v>1982</v>
      </c>
      <c r="H70" s="18"/>
      <c r="I70" s="16" t="str">
        <f t="shared" si="1"/>
        <v>B</v>
      </c>
      <c r="J70" s="16">
        <f>COUNTIF(I$6:I70,I70)</f>
        <v>32</v>
      </c>
      <c r="K70" s="15"/>
      <c r="L70" s="9"/>
    </row>
    <row r="71" spans="1:12" x14ac:dyDescent="0.2">
      <c r="A71" s="11">
        <v>66</v>
      </c>
      <c r="B71" s="4"/>
      <c r="C71" s="33"/>
      <c r="D71" s="3"/>
      <c r="E71" s="11" t="s">
        <v>12</v>
      </c>
      <c r="F71" s="12" t="s">
        <v>3</v>
      </c>
      <c r="G71" s="2">
        <v>1982</v>
      </c>
      <c r="H71" s="18"/>
      <c r="I71" s="16" t="str">
        <f t="shared" si="1"/>
        <v>B</v>
      </c>
      <c r="J71" s="16">
        <f>COUNTIF(I$6:I71,I71)</f>
        <v>33</v>
      </c>
      <c r="K71" s="15"/>
      <c r="L71" s="9"/>
    </row>
    <row r="72" spans="1:12" x14ac:dyDescent="0.2">
      <c r="A72" s="10">
        <v>67</v>
      </c>
      <c r="B72" s="4"/>
      <c r="C72" s="33"/>
      <c r="D72" s="3"/>
      <c r="E72" s="11" t="s">
        <v>12</v>
      </c>
      <c r="F72" s="12" t="s">
        <v>3</v>
      </c>
      <c r="G72" s="2">
        <v>1982</v>
      </c>
      <c r="H72" s="18"/>
      <c r="I72" s="16" t="str">
        <f t="shared" si="1"/>
        <v>B</v>
      </c>
      <c r="J72" s="16">
        <f>COUNTIF(I$6:I72,I72)</f>
        <v>34</v>
      </c>
      <c r="K72" s="15"/>
      <c r="L72" s="9"/>
    </row>
    <row r="73" spans="1:12" x14ac:dyDescent="0.2">
      <c r="A73" s="11">
        <v>68</v>
      </c>
      <c r="B73" s="4"/>
      <c r="C73" s="33"/>
      <c r="D73" s="3"/>
      <c r="E73" s="11" t="s">
        <v>12</v>
      </c>
      <c r="F73" s="12" t="s">
        <v>3</v>
      </c>
      <c r="G73" s="2">
        <v>1982</v>
      </c>
      <c r="H73" s="18"/>
      <c r="I73" s="14" t="str">
        <f t="shared" si="1"/>
        <v>B</v>
      </c>
      <c r="J73" s="14">
        <f>COUNTIF(I$6:I73,I73)</f>
        <v>35</v>
      </c>
      <c r="K73" s="15"/>
      <c r="L73" s="9"/>
    </row>
    <row r="74" spans="1:12" x14ac:dyDescent="0.2">
      <c r="A74" s="10">
        <v>69</v>
      </c>
      <c r="B74" s="4"/>
      <c r="C74" s="33"/>
      <c r="D74" s="3"/>
      <c r="E74" s="11" t="s">
        <v>12</v>
      </c>
      <c r="F74" s="12" t="s">
        <v>3</v>
      </c>
      <c r="G74" s="2">
        <v>1982</v>
      </c>
      <c r="H74" s="18"/>
      <c r="I74" s="16" t="str">
        <f t="shared" si="1"/>
        <v>B</v>
      </c>
      <c r="J74" s="16">
        <f>COUNTIF(I$6:I74,I74)</f>
        <v>36</v>
      </c>
      <c r="K74" s="15"/>
      <c r="L74" s="9"/>
    </row>
    <row r="75" spans="1:12" x14ac:dyDescent="0.2">
      <c r="A75" s="11">
        <v>70</v>
      </c>
      <c r="B75" s="4"/>
      <c r="C75" s="33"/>
      <c r="D75" s="3"/>
      <c r="E75" s="11" t="s">
        <v>12</v>
      </c>
      <c r="F75" s="12" t="s">
        <v>3</v>
      </c>
      <c r="G75" s="2">
        <v>1982</v>
      </c>
      <c r="H75" s="18"/>
      <c r="I75" s="16" t="str">
        <f t="shared" si="1"/>
        <v>B</v>
      </c>
      <c r="J75" s="16">
        <f>COUNTIF(I$6:I75,I75)</f>
        <v>37</v>
      </c>
      <c r="K75" s="15"/>
      <c r="L75" s="9"/>
    </row>
    <row r="76" spans="1:12" x14ac:dyDescent="0.2">
      <c r="A76" s="10">
        <v>71</v>
      </c>
      <c r="B76" s="4"/>
      <c r="C76" s="33"/>
      <c r="D76" s="3"/>
      <c r="E76" s="11" t="s">
        <v>12</v>
      </c>
      <c r="F76" s="12" t="s">
        <v>3</v>
      </c>
      <c r="G76" s="2">
        <v>1982</v>
      </c>
      <c r="H76" s="18"/>
      <c r="I76" s="16" t="str">
        <f t="shared" si="1"/>
        <v>B</v>
      </c>
      <c r="J76" s="16">
        <f>COUNTIF(I$6:I76,I76)</f>
        <v>38</v>
      </c>
      <c r="K76" s="15"/>
      <c r="L76" s="9"/>
    </row>
    <row r="77" spans="1:12" x14ac:dyDescent="0.2">
      <c r="A77" s="11">
        <v>72</v>
      </c>
      <c r="B77" s="4"/>
      <c r="C77" s="33"/>
      <c r="D77" s="3"/>
      <c r="E77" s="11" t="s">
        <v>12</v>
      </c>
      <c r="F77" s="12" t="s">
        <v>3</v>
      </c>
      <c r="G77" s="2">
        <v>1982</v>
      </c>
      <c r="H77" s="18"/>
      <c r="I77" s="14" t="str">
        <f t="shared" si="1"/>
        <v>B</v>
      </c>
      <c r="J77" s="14">
        <f>COUNTIF(I$6:I77,I77)</f>
        <v>39</v>
      </c>
      <c r="K77" s="15"/>
      <c r="L77" s="9"/>
    </row>
    <row r="78" spans="1:12" x14ac:dyDescent="0.2">
      <c r="A78" s="10">
        <v>73</v>
      </c>
      <c r="B78" s="4"/>
      <c r="C78" s="33"/>
      <c r="D78" s="3"/>
      <c r="E78" s="11" t="s">
        <v>12</v>
      </c>
      <c r="F78" s="12" t="s">
        <v>3</v>
      </c>
      <c r="G78" s="2">
        <v>1982</v>
      </c>
      <c r="H78" s="18"/>
      <c r="I78" s="16" t="str">
        <f t="shared" si="1"/>
        <v>B</v>
      </c>
      <c r="J78" s="16">
        <f>COUNTIF(I$6:I78,I78)</f>
        <v>40</v>
      </c>
      <c r="K78" s="15"/>
      <c r="L78" s="9"/>
    </row>
    <row r="79" spans="1:12" x14ac:dyDescent="0.2">
      <c r="A79" s="11">
        <v>74</v>
      </c>
      <c r="B79" s="4"/>
      <c r="C79" s="33"/>
      <c r="D79" s="3"/>
      <c r="E79" s="11" t="s">
        <v>12</v>
      </c>
      <c r="F79" s="12" t="s">
        <v>3</v>
      </c>
      <c r="G79" s="2">
        <v>1982</v>
      </c>
      <c r="H79" s="18"/>
      <c r="I79" s="16" t="str">
        <f t="shared" si="1"/>
        <v>B</v>
      </c>
      <c r="J79" s="16">
        <f>COUNTIF(I$6:I79,I79)</f>
        <v>41</v>
      </c>
      <c r="K79" s="15"/>
      <c r="L79" s="9"/>
    </row>
    <row r="80" spans="1:12" x14ac:dyDescent="0.2">
      <c r="A80" s="10">
        <v>75</v>
      </c>
      <c r="B80" s="4"/>
      <c r="C80" s="33"/>
      <c r="D80" s="3"/>
      <c r="E80" s="11" t="s">
        <v>12</v>
      </c>
      <c r="F80" s="12" t="s">
        <v>3</v>
      </c>
      <c r="G80" s="2">
        <v>1982</v>
      </c>
      <c r="H80" s="18"/>
      <c r="I80" s="16" t="str">
        <f t="shared" si="1"/>
        <v>B</v>
      </c>
      <c r="J80" s="16">
        <f>COUNTIF(I$6:I80,I80)</f>
        <v>42</v>
      </c>
      <c r="K80" s="15"/>
      <c r="L80" s="9"/>
    </row>
    <row r="81" spans="1:12" x14ac:dyDescent="0.2">
      <c r="A81" s="11">
        <v>76</v>
      </c>
      <c r="B81" s="4"/>
      <c r="C81" s="33"/>
      <c r="D81" s="3"/>
      <c r="E81" s="11" t="s">
        <v>12</v>
      </c>
      <c r="F81" s="12" t="s">
        <v>3</v>
      </c>
      <c r="G81" s="2">
        <v>1982</v>
      </c>
      <c r="H81" s="18"/>
      <c r="I81" s="14" t="str">
        <f t="shared" si="1"/>
        <v>B</v>
      </c>
      <c r="J81" s="14">
        <f>COUNTIF(I$6:I81,I81)</f>
        <v>43</v>
      </c>
      <c r="K81" s="15"/>
      <c r="L81" s="9"/>
    </row>
    <row r="82" spans="1:12" x14ac:dyDescent="0.2">
      <c r="A82" s="10">
        <v>77</v>
      </c>
      <c r="B82" s="4"/>
      <c r="C82" s="33"/>
      <c r="D82" s="3"/>
      <c r="E82" s="11" t="s">
        <v>12</v>
      </c>
      <c r="F82" s="12" t="s">
        <v>3</v>
      </c>
      <c r="G82" s="2">
        <v>1982</v>
      </c>
      <c r="H82" s="18"/>
      <c r="I82" s="16" t="str">
        <f t="shared" si="1"/>
        <v>B</v>
      </c>
      <c r="J82" s="16">
        <f>COUNTIF(I$6:I82,I82)</f>
        <v>44</v>
      </c>
      <c r="K82" s="15"/>
      <c r="L82" s="9"/>
    </row>
    <row r="83" spans="1:12" x14ac:dyDescent="0.2">
      <c r="A83" s="11">
        <v>78</v>
      </c>
      <c r="B83" s="4"/>
      <c r="C83" s="33"/>
      <c r="D83" s="3"/>
      <c r="E83" s="11" t="s">
        <v>12</v>
      </c>
      <c r="F83" s="12" t="s">
        <v>3</v>
      </c>
      <c r="G83" s="2">
        <v>1982</v>
      </c>
      <c r="H83" s="18"/>
      <c r="I83" s="16" t="str">
        <f t="shared" si="1"/>
        <v>B</v>
      </c>
      <c r="J83" s="16">
        <f>COUNTIF(I$6:I83,I83)</f>
        <v>45</v>
      </c>
      <c r="K83" s="15"/>
      <c r="L83" s="9"/>
    </row>
    <row r="84" spans="1:12" x14ac:dyDescent="0.2">
      <c r="A84" s="10">
        <v>79</v>
      </c>
      <c r="B84" s="4"/>
      <c r="C84" s="33"/>
      <c r="D84" s="3"/>
      <c r="E84" s="11" t="s">
        <v>12</v>
      </c>
      <c r="F84" s="12" t="s">
        <v>3</v>
      </c>
      <c r="G84" s="2">
        <v>1982</v>
      </c>
      <c r="H84" s="18"/>
      <c r="I84" s="16" t="str">
        <f t="shared" si="1"/>
        <v>B</v>
      </c>
      <c r="J84" s="16">
        <f>COUNTIF(I$6:I84,I84)</f>
        <v>46</v>
      </c>
      <c r="K84" s="15"/>
      <c r="L84" s="9"/>
    </row>
    <row r="85" spans="1:12" x14ac:dyDescent="0.2">
      <c r="A85" s="28"/>
      <c r="B85" s="5"/>
      <c r="C85" s="70"/>
      <c r="D85" s="7"/>
      <c r="E85" s="28"/>
      <c r="F85" s="29"/>
      <c r="G85" s="6"/>
      <c r="H85" s="30"/>
      <c r="I85" s="31"/>
      <c r="J85" s="31"/>
      <c r="K85" s="32"/>
    </row>
    <row r="86" spans="1:12" x14ac:dyDescent="0.2">
      <c r="A86" s="166" t="s">
        <v>68</v>
      </c>
      <c r="B86" s="166"/>
      <c r="C86" s="166"/>
      <c r="D86" s="166"/>
      <c r="E86" s="166"/>
      <c r="F86" s="166"/>
      <c r="G86" s="166"/>
      <c r="H86" s="27"/>
      <c r="I86" s="21"/>
      <c r="J86" s="21"/>
    </row>
    <row r="87" spans="1:12" x14ac:dyDescent="0.2">
      <c r="A87" s="166" t="s">
        <v>8</v>
      </c>
      <c r="B87" s="166"/>
      <c r="C87" s="166"/>
      <c r="D87" s="166"/>
      <c r="E87" s="166"/>
      <c r="F87" s="166"/>
      <c r="G87" s="166"/>
      <c r="H87" s="27"/>
      <c r="I87" s="21"/>
      <c r="J87" s="21"/>
    </row>
  </sheetData>
  <mergeCells count="5">
    <mergeCell ref="A2:K2"/>
    <mergeCell ref="A3:K3"/>
    <mergeCell ref="A4:C4"/>
    <mergeCell ref="A86:G86"/>
    <mergeCell ref="A87:G8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Výsledky 2026 19 km</vt:lpstr>
      <vt:lpstr>Kategórie 2026</vt:lpstr>
      <vt:lpstr>Výsledky 2026 12 km</vt:lpstr>
      <vt:lpstr>Dievčatá_2026</vt:lpstr>
      <vt:lpstr>Hárok3</vt:lpstr>
      <vt:lpstr>Hárok2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kem-bucova_a</dc:creator>
  <cp:lastModifiedBy>Asus</cp:lastModifiedBy>
  <cp:lastPrinted>2026-09-13T10:25:51Z</cp:lastPrinted>
  <dcterms:created xsi:type="dcterms:W3CDTF">2006-08-10T15:02:00Z</dcterms:created>
  <dcterms:modified xsi:type="dcterms:W3CDTF">2026-09-14T19:12:50Z</dcterms:modified>
</cp:coreProperties>
</file>