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"/>
    </mc:Choice>
  </mc:AlternateContent>
  <xr:revisionPtr revIDLastSave="0" documentId="13_ncr:1_{0DA4BCF4-6951-4A16-9B69-F20B9E110AF5}" xr6:coauthVersionLast="47" xr6:coauthVersionMax="47" xr10:uidLastSave="{00000000-0000-0000-0000-000000000000}"/>
  <bookViews>
    <workbookView xWindow="5655" yWindow="345" windowWidth="21900" windowHeight="14820" xr2:uid="{00000000-000D-0000-FFFF-FFFF00000000}"/>
  </bookViews>
  <sheets>
    <sheet name="Výsledky 2022" sheetId="59" r:id="rId1"/>
    <sheet name="Kategorie 21,1 km" sheetId="74" r:id="rId2"/>
    <sheet name="10 km 2022" sheetId="60" r:id="rId3"/>
    <sheet name="Chlapci 2022" sheetId="61" r:id="rId4"/>
    <sheet name="Dievčata 2022" sheetId="62" r:id="rId5"/>
  </sheets>
  <definedNames>
    <definedName name="_xlnm._FilterDatabase" localSheetId="2" hidden="1">'10 km 2022'!$A$5:$Q$35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3" i="60" l="1"/>
  <c r="I42" i="60"/>
  <c r="I41" i="60"/>
  <c r="I40" i="60"/>
  <c r="I71" i="74"/>
  <c r="I70" i="74"/>
  <c r="I69" i="74"/>
  <c r="I68" i="74"/>
  <c r="I67" i="74"/>
  <c r="I39" i="60"/>
  <c r="I38" i="60"/>
  <c r="I37" i="60"/>
  <c r="I65" i="74"/>
  <c r="I42" i="74"/>
  <c r="I64" i="74"/>
  <c r="I29" i="74"/>
  <c r="I48" i="74"/>
  <c r="I47" i="74"/>
  <c r="I63" i="74"/>
  <c r="I56" i="74"/>
  <c r="I13" i="74"/>
  <c r="I50" i="74"/>
  <c r="I41" i="74"/>
  <c r="I62" i="74"/>
  <c r="I40" i="74"/>
  <c r="I39" i="74"/>
  <c r="I28" i="74"/>
  <c r="I38" i="74"/>
  <c r="I46" i="74"/>
  <c r="I27" i="74"/>
  <c r="I45" i="74"/>
  <c r="I26" i="74"/>
  <c r="I12" i="74"/>
  <c r="I37" i="74"/>
  <c r="I59" i="74"/>
  <c r="I36" i="74"/>
  <c r="I61" i="74"/>
  <c r="I25" i="74"/>
  <c r="I55" i="74"/>
  <c r="I35" i="74"/>
  <c r="I54" i="74"/>
  <c r="I11" i="74"/>
  <c r="I58" i="74"/>
  <c r="I24" i="74"/>
  <c r="I23" i="74"/>
  <c r="I53" i="74"/>
  <c r="I22" i="74"/>
  <c r="I34" i="74"/>
  <c r="I21" i="74"/>
  <c r="I10" i="74"/>
  <c r="I9" i="74"/>
  <c r="I20" i="74"/>
  <c r="I33" i="74"/>
  <c r="I19" i="74"/>
  <c r="I32" i="74"/>
  <c r="I18" i="74"/>
  <c r="I8" i="74"/>
  <c r="J8" i="74" s="1"/>
  <c r="I7" i="74"/>
  <c r="J10" i="74" s="1"/>
  <c r="I52" i="74"/>
  <c r="I44" i="74"/>
  <c r="I17" i="74"/>
  <c r="I16" i="74"/>
  <c r="I31" i="74"/>
  <c r="I15" i="74"/>
  <c r="J15" i="74" s="1"/>
  <c r="F11" i="62"/>
  <c r="F9" i="62"/>
  <c r="F25" i="62"/>
  <c r="F28" i="61"/>
  <c r="F24" i="61"/>
  <c r="F24" i="62"/>
  <c r="F7" i="61"/>
  <c r="F12" i="61"/>
  <c r="F41" i="62"/>
  <c r="F17" i="61"/>
  <c r="F8" i="61"/>
  <c r="F20" i="61"/>
  <c r="F27" i="62"/>
  <c r="F43" i="61"/>
  <c r="F50" i="61"/>
  <c r="I32" i="59"/>
  <c r="I28" i="60"/>
  <c r="F13" i="61"/>
  <c r="F47" i="61"/>
  <c r="F10" i="61"/>
  <c r="F37" i="61"/>
  <c r="F27" i="61"/>
  <c r="F18" i="61"/>
  <c r="F34" i="61"/>
  <c r="F45" i="61"/>
  <c r="F11" i="61"/>
  <c r="F36" i="61"/>
  <c r="F26" i="61"/>
  <c r="F42" i="61"/>
  <c r="F12" i="62"/>
  <c r="F10" i="62"/>
  <c r="F8" i="62"/>
  <c r="F36" i="62"/>
  <c r="F18" i="62"/>
  <c r="F32" i="62"/>
  <c r="F34" i="62"/>
  <c r="F13" i="62"/>
  <c r="F7" i="62"/>
  <c r="F20" i="62"/>
  <c r="F16" i="62"/>
  <c r="F33" i="62"/>
  <c r="F26" i="62"/>
  <c r="F42" i="62"/>
  <c r="F46" i="62"/>
  <c r="F39" i="62"/>
  <c r="F35" i="62"/>
  <c r="F43" i="62"/>
  <c r="F40" i="62"/>
  <c r="F23" i="62"/>
  <c r="F28" i="62"/>
  <c r="F21" i="62"/>
  <c r="F29" i="62"/>
  <c r="F22" i="62"/>
  <c r="F19" i="62"/>
  <c r="F17" i="62"/>
  <c r="F44" i="61"/>
  <c r="F46" i="61"/>
  <c r="F31" i="61"/>
  <c r="F39" i="61"/>
  <c r="F30" i="61"/>
  <c r="F29" i="61"/>
  <c r="F25" i="61"/>
  <c r="F35" i="61"/>
  <c r="F38" i="61"/>
  <c r="F23" i="61"/>
  <c r="F9" i="61"/>
  <c r="F19" i="61"/>
  <c r="F16" i="61"/>
  <c r="I34" i="60"/>
  <c r="I16" i="60"/>
  <c r="I13" i="60"/>
  <c r="I29" i="60"/>
  <c r="I9" i="60"/>
  <c r="I24" i="60"/>
  <c r="I32" i="60"/>
  <c r="I20" i="60"/>
  <c r="I8" i="60"/>
  <c r="I18" i="60"/>
  <c r="I30" i="60"/>
  <c r="I11" i="60"/>
  <c r="I21" i="60"/>
  <c r="I23" i="60"/>
  <c r="I12" i="60"/>
  <c r="I31" i="60"/>
  <c r="I14" i="60"/>
  <c r="I25" i="60"/>
  <c r="I7" i="60"/>
  <c r="I22" i="60"/>
  <c r="I19" i="60"/>
  <c r="I15" i="60"/>
  <c r="I26" i="60"/>
  <c r="I6" i="60"/>
  <c r="I17" i="60"/>
  <c r="I10" i="60"/>
  <c r="I27" i="60"/>
  <c r="I33" i="60"/>
  <c r="I35" i="60"/>
  <c r="J35" i="60" s="1"/>
  <c r="I24" i="59"/>
  <c r="I51" i="59"/>
  <c r="I50" i="59"/>
  <c r="I40" i="59"/>
  <c r="I45" i="59"/>
  <c r="I38" i="59"/>
  <c r="I49" i="59"/>
  <c r="I39" i="59"/>
  <c r="I44" i="59"/>
  <c r="I43" i="59"/>
  <c r="I28" i="59"/>
  <c r="I30" i="59"/>
  <c r="I26" i="59"/>
  <c r="I27" i="59"/>
  <c r="I56" i="59"/>
  <c r="I23" i="59"/>
  <c r="I6" i="59"/>
  <c r="I36" i="59"/>
  <c r="I48" i="59"/>
  <c r="I31" i="59"/>
  <c r="I54" i="59"/>
  <c r="I21" i="59"/>
  <c r="I9" i="59"/>
  <c r="I14" i="59"/>
  <c r="I19" i="59"/>
  <c r="I20" i="59"/>
  <c r="I12" i="59"/>
  <c r="I8" i="59"/>
  <c r="I52" i="59"/>
  <c r="I33" i="59"/>
  <c r="I16" i="59"/>
  <c r="I41" i="59"/>
  <c r="I10" i="59"/>
  <c r="I17" i="59"/>
  <c r="I22" i="59"/>
  <c r="I42" i="59"/>
  <c r="I37" i="59"/>
  <c r="I57" i="59"/>
  <c r="I13" i="59"/>
  <c r="I29" i="59"/>
  <c r="I35" i="59"/>
  <c r="I34" i="59"/>
  <c r="I46" i="59"/>
  <c r="I18" i="59"/>
  <c r="I11" i="59"/>
  <c r="I53" i="59"/>
  <c r="I7" i="59"/>
  <c r="I15" i="59"/>
  <c r="I55" i="59"/>
  <c r="I47" i="59"/>
  <c r="I25" i="59"/>
  <c r="J37" i="60" l="1"/>
  <c r="J43" i="60"/>
  <c r="J42" i="60"/>
  <c r="J39" i="60"/>
  <c r="J41" i="60"/>
  <c r="J38" i="60"/>
  <c r="J40" i="60"/>
  <c r="J31" i="74"/>
  <c r="J17" i="74"/>
  <c r="J7" i="74"/>
  <c r="J67" i="74"/>
  <c r="J71" i="74"/>
  <c r="J70" i="74"/>
  <c r="J19" i="74"/>
  <c r="J69" i="74"/>
  <c r="J68" i="74"/>
  <c r="J16" i="74"/>
  <c r="J9" i="74"/>
  <c r="J23" i="74"/>
  <c r="J20" i="74"/>
  <c r="J21" i="74"/>
  <c r="J11" i="74"/>
  <c r="J32" i="74"/>
  <c r="J22" i="74"/>
  <c r="J25" i="74"/>
  <c r="J18" i="74"/>
  <c r="J33" i="74"/>
  <c r="J34" i="74"/>
  <c r="J24" i="74"/>
  <c r="J35" i="74"/>
  <c r="J36" i="74"/>
  <c r="J59" i="74"/>
  <c r="J65" i="74"/>
  <c r="J44" i="74"/>
  <c r="J53" i="74"/>
  <c r="J29" i="74"/>
  <c r="J42" i="74"/>
  <c r="J52" i="74"/>
  <c r="J58" i="74"/>
  <c r="J54" i="74"/>
  <c r="J55" i="74"/>
  <c r="J61" i="74"/>
  <c r="J37" i="74"/>
  <c r="J12" i="74"/>
  <c r="J45" i="74"/>
  <c r="J46" i="74"/>
  <c r="J28" i="74"/>
  <c r="J40" i="74"/>
  <c r="J41" i="74"/>
  <c r="J13" i="74"/>
  <c r="J63" i="74"/>
  <c r="J48" i="74"/>
  <c r="J64" i="74"/>
  <c r="J26" i="74"/>
  <c r="J27" i="74"/>
  <c r="J38" i="74"/>
  <c r="J39" i="74"/>
  <c r="J62" i="74"/>
  <c r="J50" i="74"/>
  <c r="J56" i="74"/>
  <c r="J47" i="74"/>
  <c r="J25" i="59"/>
  <c r="J32" i="59"/>
  <c r="J28" i="60"/>
  <c r="J33" i="60"/>
  <c r="J47" i="59"/>
  <c r="J7" i="59"/>
  <c r="J15" i="59"/>
  <c r="J55" i="59"/>
  <c r="J11" i="59"/>
  <c r="J34" i="59"/>
  <c r="J29" i="59"/>
  <c r="J37" i="59"/>
  <c r="J10" i="59"/>
  <c r="J52" i="59"/>
  <c r="J19" i="59"/>
  <c r="J54" i="59"/>
  <c r="J6" i="59"/>
  <c r="J56" i="59"/>
  <c r="J28" i="59"/>
  <c r="J39" i="59"/>
  <c r="J40" i="59"/>
  <c r="J53" i="59"/>
  <c r="J46" i="59"/>
  <c r="J17" i="59"/>
  <c r="J33" i="59"/>
  <c r="J20" i="59"/>
  <c r="J21" i="59"/>
  <c r="J36" i="59"/>
  <c r="J30" i="59"/>
  <c r="J45" i="59"/>
  <c r="J24" i="59"/>
  <c r="J18" i="59"/>
  <c r="J57" i="59"/>
  <c r="J22" i="59"/>
  <c r="J16" i="59"/>
  <c r="J12" i="59"/>
  <c r="J9" i="59"/>
  <c r="J48" i="59"/>
  <c r="J26" i="59"/>
  <c r="J44" i="59"/>
  <c r="J38" i="59"/>
  <c r="J51" i="59"/>
  <c r="J35" i="59"/>
  <c r="J13" i="59"/>
  <c r="J42" i="59"/>
  <c r="J41" i="59"/>
  <c r="J8" i="59"/>
  <c r="J14" i="59"/>
  <c r="J31" i="59"/>
  <c r="J23" i="59"/>
  <c r="J27" i="59"/>
  <c r="J43" i="59"/>
  <c r="J49" i="59"/>
  <c r="J50" i="59"/>
  <c r="J10" i="60"/>
  <c r="J17" i="60"/>
  <c r="J22" i="60"/>
  <c r="J31" i="60"/>
  <c r="J18" i="60"/>
  <c r="J32" i="60"/>
  <c r="J13" i="60"/>
  <c r="J27" i="60"/>
  <c r="J19" i="60"/>
  <c r="J14" i="60"/>
  <c r="J21" i="60"/>
  <c r="J30" i="60"/>
  <c r="J29" i="60"/>
  <c r="J6" i="60"/>
  <c r="J15" i="60"/>
  <c r="J25" i="60"/>
  <c r="J23" i="60"/>
  <c r="J11" i="60"/>
  <c r="J20" i="60"/>
  <c r="J9" i="60"/>
  <c r="J34" i="60"/>
  <c r="J26" i="60"/>
  <c r="J7" i="60"/>
  <c r="J12" i="60"/>
  <c r="J8" i="60"/>
  <c r="J24" i="60"/>
  <c r="J16" i="60"/>
</calcChain>
</file>

<file path=xl/sharedStrings.xml><?xml version="1.0" encoding="utf-8"?>
<sst xmlns="http://schemas.openxmlformats.org/spreadsheetml/2006/main" count="1056" uniqueCount="322">
  <si>
    <t>Meno</t>
  </si>
  <si>
    <t>Oddiel</t>
  </si>
  <si>
    <t>Čas</t>
  </si>
  <si>
    <t>m</t>
  </si>
  <si>
    <t>ž</t>
  </si>
  <si>
    <t>m/ž</t>
  </si>
  <si>
    <t>dátum</t>
  </si>
  <si>
    <t>Kat.</t>
  </si>
  <si>
    <t>Rok nar.</t>
  </si>
  <si>
    <t>Košice</t>
  </si>
  <si>
    <t>BK Spartak Medzev</t>
  </si>
  <si>
    <t>BK Steel Košice</t>
  </si>
  <si>
    <t>štát</t>
  </si>
  <si>
    <t>SVK</t>
  </si>
  <si>
    <t>UKR</t>
  </si>
  <si>
    <t>Poproč</t>
  </si>
  <si>
    <t>21,1 km</t>
  </si>
  <si>
    <t>Hlavný rozhodca: Peter Buc, 0905299189, peter.buc59@gmail.com</t>
  </si>
  <si>
    <t>Výsledky spracovala: Anna Bucová</t>
  </si>
  <si>
    <t>10 km</t>
  </si>
  <si>
    <t>Št.č.</t>
  </si>
  <si>
    <t>Medzev</t>
  </si>
  <si>
    <t>Moldava nad Bodvou</t>
  </si>
  <si>
    <t>AC Michalovce</t>
  </si>
  <si>
    <t>Por. čís.</t>
  </si>
  <si>
    <t>Por.  v kat.</t>
  </si>
  <si>
    <t>Šemša v pohybe</t>
  </si>
  <si>
    <t>Active Life Košice</t>
  </si>
  <si>
    <t>Michalovce</t>
  </si>
  <si>
    <t>Metropol Košice</t>
  </si>
  <si>
    <t>Jenkovce</t>
  </si>
  <si>
    <t>Platba</t>
  </si>
  <si>
    <t>rok</t>
  </si>
  <si>
    <t>Štart. číslo</t>
  </si>
  <si>
    <t>KAT</t>
  </si>
  <si>
    <t>Bratislava</t>
  </si>
  <si>
    <t xml:space="preserve">Jaššová Laura </t>
  </si>
  <si>
    <t>Vyšný Medzev</t>
  </si>
  <si>
    <t>Buc Team Košice</t>
  </si>
  <si>
    <t>Výsledky spracovala : Anna Bucová anka.bucova@gmail.com</t>
  </si>
  <si>
    <t>Štart číslo</t>
  </si>
  <si>
    <t>Por. v kat.</t>
  </si>
  <si>
    <t>Petráš Filip</t>
  </si>
  <si>
    <t>Híľovský Oliver</t>
  </si>
  <si>
    <t>Petráš Andrej</t>
  </si>
  <si>
    <t>Kožiarik Dávid</t>
  </si>
  <si>
    <t>Tomasch Oliver</t>
  </si>
  <si>
    <t xml:space="preserve">Paľa Martin </t>
  </si>
  <si>
    <t>Medzev/Košice</t>
  </si>
  <si>
    <t>Gedeon Gabriel</t>
  </si>
  <si>
    <t>Graban Markus</t>
  </si>
  <si>
    <t>Por.číslo</t>
  </si>
  <si>
    <t>Por.   v kat.</t>
  </si>
  <si>
    <t>.</t>
  </si>
  <si>
    <t xml:space="preserve">Bačík </t>
  </si>
  <si>
    <t>Peter</t>
  </si>
  <si>
    <t>Tomáš</t>
  </si>
  <si>
    <t>Kamil</t>
  </si>
  <si>
    <t xml:space="preserve">Čalfa </t>
  </si>
  <si>
    <t>Miloš</t>
  </si>
  <si>
    <t>Ján</t>
  </si>
  <si>
    <t>Rastislav</t>
  </si>
  <si>
    <t>Jana</t>
  </si>
  <si>
    <t xml:space="preserve">Garčár </t>
  </si>
  <si>
    <t xml:space="preserve">Gedeon </t>
  </si>
  <si>
    <t>Andrej</t>
  </si>
  <si>
    <t xml:space="preserve">Gladiš </t>
  </si>
  <si>
    <t>Ladislav</t>
  </si>
  <si>
    <t>Miroslav</t>
  </si>
  <si>
    <t xml:space="preserve">Jaroš </t>
  </si>
  <si>
    <t>Marcel</t>
  </si>
  <si>
    <t xml:space="preserve">Jaššo </t>
  </si>
  <si>
    <t>Jozef</t>
  </si>
  <si>
    <t>Marián</t>
  </si>
  <si>
    <t xml:space="preserve">Kopčáková Seligová </t>
  </si>
  <si>
    <t>Beáta</t>
  </si>
  <si>
    <t xml:space="preserve">Lukáč </t>
  </si>
  <si>
    <t>Marek</t>
  </si>
  <si>
    <t xml:space="preserve">Mačejný </t>
  </si>
  <si>
    <t xml:space="preserve">Malejčík </t>
  </si>
  <si>
    <t>Jozef ml.</t>
  </si>
  <si>
    <t>Jozef st.</t>
  </si>
  <si>
    <t>Ľuboš</t>
  </si>
  <si>
    <t xml:space="preserve">Mihók </t>
  </si>
  <si>
    <t>Imrich</t>
  </si>
  <si>
    <t>Anton</t>
  </si>
  <si>
    <t xml:space="preserve">Papcun </t>
  </si>
  <si>
    <t xml:space="preserve">Pástor </t>
  </si>
  <si>
    <t>František</t>
  </si>
  <si>
    <t>Juraj</t>
  </si>
  <si>
    <t xml:space="preserve">Petráš </t>
  </si>
  <si>
    <t>Branislav</t>
  </si>
  <si>
    <t>Radka</t>
  </si>
  <si>
    <t xml:space="preserve">Rybár </t>
  </si>
  <si>
    <t xml:space="preserve">Semanová </t>
  </si>
  <si>
    <t>Zlaťa</t>
  </si>
  <si>
    <t>Viktor</t>
  </si>
  <si>
    <t xml:space="preserve">Šmajdová </t>
  </si>
  <si>
    <t>Martina</t>
  </si>
  <si>
    <t xml:space="preserve">Vargová </t>
  </si>
  <si>
    <t xml:space="preserve">Vlček </t>
  </si>
  <si>
    <t xml:space="preserve">Závojnová </t>
  </si>
  <si>
    <t>Priezvisko</t>
  </si>
  <si>
    <t>o5 BK Furča Košice</t>
  </si>
  <si>
    <t>TJ Topľan Lúčka</t>
  </si>
  <si>
    <t>AK Slávia TU Košice</t>
  </si>
  <si>
    <t>STG Košice</t>
  </si>
  <si>
    <t xml:space="preserve">Bača </t>
  </si>
  <si>
    <t>Radoslav</t>
  </si>
  <si>
    <t>Tatiana</t>
  </si>
  <si>
    <t xml:space="preserve">Benedik </t>
  </si>
  <si>
    <t>Štefan</t>
  </si>
  <si>
    <t>Róbert</t>
  </si>
  <si>
    <t xml:space="preserve">Džuberová </t>
  </si>
  <si>
    <t>Fic</t>
  </si>
  <si>
    <t>E vyhodnotená</t>
  </si>
  <si>
    <t>ženy</t>
  </si>
  <si>
    <t>Soňa</t>
  </si>
  <si>
    <t>Tatranský</t>
  </si>
  <si>
    <t>Breznai</t>
  </si>
  <si>
    <t>Sopka Seňa</t>
  </si>
  <si>
    <t>Bartolomej</t>
  </si>
  <si>
    <t>Tibor</t>
  </si>
  <si>
    <t>Kechnec</t>
  </si>
  <si>
    <t>Jaroslav</t>
  </si>
  <si>
    <t>Pavlov</t>
  </si>
  <si>
    <t>Michal</t>
  </si>
  <si>
    <t>Andrea</t>
  </si>
  <si>
    <t>Richard</t>
  </si>
  <si>
    <t>Monika</t>
  </si>
  <si>
    <t>Emil</t>
  </si>
  <si>
    <t>Závojna</t>
  </si>
  <si>
    <t>Samuel</t>
  </si>
  <si>
    <t>Jaklovce</t>
  </si>
  <si>
    <t>Tomasch Richard</t>
  </si>
  <si>
    <t>Onofrej Richard</t>
  </si>
  <si>
    <t>Szalka Maxim</t>
  </si>
  <si>
    <t>Brostl Lukáš</t>
  </si>
  <si>
    <t>Mochňaková Denisa</t>
  </si>
  <si>
    <t>Šomcaková Viktória</t>
  </si>
  <si>
    <t>Tóthová Mia</t>
  </si>
  <si>
    <t>Vaškovičová Katka</t>
  </si>
  <si>
    <t>Prakovce</t>
  </si>
  <si>
    <t>Bartková Deniska</t>
  </si>
  <si>
    <t>Vangorová Alexandra</t>
  </si>
  <si>
    <t>Želinská Elišká</t>
  </si>
  <si>
    <t>Rožňava</t>
  </si>
  <si>
    <t>Gollnerová Sophia</t>
  </si>
  <si>
    <t>Vaškovičová Zuzka</t>
  </si>
  <si>
    <t>Onofrejová Karolína</t>
  </si>
  <si>
    <t>Gollnerová Liliana</t>
  </si>
  <si>
    <t>Oravcová Barbora</t>
  </si>
  <si>
    <t>Hospodárová Nina</t>
  </si>
  <si>
    <t>Domáci bežci MEDZEV</t>
  </si>
  <si>
    <t>Muži 40-49 rokov</t>
  </si>
  <si>
    <t>Muži do 39 rokov</t>
  </si>
  <si>
    <t>Muži 50-59 rokov</t>
  </si>
  <si>
    <t>Muži 60-69 rokov</t>
  </si>
  <si>
    <t>Ženy do 39 rokov</t>
  </si>
  <si>
    <t>Ženy 40-49 rokov</t>
  </si>
  <si>
    <t>Ženy 50 a viac rokov</t>
  </si>
  <si>
    <t>Muži 70 a viac rokov</t>
  </si>
  <si>
    <t>Gőbl Paul</t>
  </si>
  <si>
    <t>Hőnsch Samuel</t>
  </si>
  <si>
    <t xml:space="preserve">                                               konaného dňa 2.júla 2022 v Medzeve</t>
  </si>
  <si>
    <t>Hlavný rozhodca : Peter Buc peter.buc1959@gmail.com 0905299189</t>
  </si>
  <si>
    <t xml:space="preserve">            Výsledková listina HÁMORNÍČEK Medzev 7. ročník</t>
  </si>
  <si>
    <t>DIEVČATÁ</t>
  </si>
  <si>
    <t>CHLAPCI</t>
  </si>
  <si>
    <t>7.ročník</t>
  </si>
  <si>
    <t>Výsledková listina 10 km v Medzeve - dňa 2.7.2022</t>
  </si>
  <si>
    <t>Výsledková listina Hámorníckeho polmaratónu v Medzeve - dňa 2.7.2022</t>
  </si>
  <si>
    <t>18. ročník</t>
  </si>
  <si>
    <t>Jasov</t>
  </si>
  <si>
    <t>Active Life Team Košice</t>
  </si>
  <si>
    <t>Medzilaborce</t>
  </si>
  <si>
    <t>ASD Lungoiltevere Roma</t>
  </si>
  <si>
    <t>Sura Team</t>
  </si>
  <si>
    <t xml:space="preserve">Kubáková </t>
  </si>
  <si>
    <t xml:space="preserve">Gedeónová </t>
  </si>
  <si>
    <t xml:space="preserve">Bodnár </t>
  </si>
  <si>
    <t>Podprocká</t>
  </si>
  <si>
    <t xml:space="preserve">Butkay </t>
  </si>
  <si>
    <t xml:space="preserve">Macejáková </t>
  </si>
  <si>
    <t xml:space="preserve">Lapihuska </t>
  </si>
  <si>
    <t>Nikolaj</t>
  </si>
  <si>
    <t>Grega</t>
  </si>
  <si>
    <t xml:space="preserve">Sciranko </t>
  </si>
  <si>
    <t xml:space="preserve">Bendula </t>
  </si>
  <si>
    <t>Korfanta</t>
  </si>
  <si>
    <t xml:space="preserve">Dečo </t>
  </si>
  <si>
    <t xml:space="preserve">Kuča </t>
  </si>
  <si>
    <t>Gabriel</t>
  </si>
  <si>
    <t xml:space="preserve">Menyhért </t>
  </si>
  <si>
    <t xml:space="preserve">Ďurišová </t>
  </si>
  <si>
    <t>Miroslava</t>
  </si>
  <si>
    <t xml:space="preserve">Polák </t>
  </si>
  <si>
    <t>Trocha</t>
  </si>
  <si>
    <t xml:space="preserve">Devečka </t>
  </si>
  <si>
    <t>Adrián</t>
  </si>
  <si>
    <t xml:space="preserve">Papp </t>
  </si>
  <si>
    <t>Marathon BB Team</t>
  </si>
  <si>
    <t>Svinica</t>
  </si>
  <si>
    <t>Brezov</t>
  </si>
  <si>
    <t>ŽSR Košice</t>
  </si>
  <si>
    <t>OŠK Ludrová</t>
  </si>
  <si>
    <t xml:space="preserve">Kuchár </t>
  </si>
  <si>
    <t xml:space="preserve">Gyoriová </t>
  </si>
  <si>
    <t xml:space="preserve">Perevyshyna </t>
  </si>
  <si>
    <t>Marianna</t>
  </si>
  <si>
    <t>Kredatus</t>
  </si>
  <si>
    <t>Ivan</t>
  </si>
  <si>
    <t xml:space="preserve">Stekla </t>
  </si>
  <si>
    <t>Matej</t>
  </si>
  <si>
    <t xml:space="preserve">Michalčík </t>
  </si>
  <si>
    <t xml:space="preserve">Pribičko </t>
  </si>
  <si>
    <t xml:space="preserve">Gedeonová </t>
  </si>
  <si>
    <t>Emma</t>
  </si>
  <si>
    <t xml:space="preserve">Ficere </t>
  </si>
  <si>
    <t xml:space="preserve">Kohút </t>
  </si>
  <si>
    <t>Zemplínska Nová Ves</t>
  </si>
  <si>
    <t>TJ Obal servis Košice</t>
  </si>
  <si>
    <t>Priatelia behu ležerného Bratislava</t>
  </si>
  <si>
    <t>SPARTA Košice</t>
  </si>
  <si>
    <t>Janek</t>
  </si>
  <si>
    <t>Loča</t>
  </si>
  <si>
    <t>Záhorská Paulína</t>
  </si>
  <si>
    <t>Hriadky</t>
  </si>
  <si>
    <t>Kukľan</t>
  </si>
  <si>
    <t>Terézia</t>
  </si>
  <si>
    <t>naturedecor.sk</t>
  </si>
  <si>
    <t>Immanuel</t>
  </si>
  <si>
    <t>Paľovčík</t>
  </si>
  <si>
    <t>Schurgerová Natália</t>
  </si>
  <si>
    <t>Mašlanková Viktória</t>
  </si>
  <si>
    <t>Pastor</t>
  </si>
  <si>
    <t xml:space="preserve">Huszár </t>
  </si>
  <si>
    <t>Majcher Lukas</t>
  </si>
  <si>
    <t>Strhársky Richard</t>
  </si>
  <si>
    <t>Rudník</t>
  </si>
  <si>
    <t>Strhársky Samuel</t>
  </si>
  <si>
    <r>
      <t xml:space="preserve">  </t>
    </r>
    <r>
      <rPr>
        <b/>
        <sz val="8"/>
        <color indexed="9"/>
        <rFont val="Arial Narrow"/>
        <family val="2"/>
        <charset val="238"/>
      </rPr>
      <t>.</t>
    </r>
    <r>
      <rPr>
        <b/>
        <sz val="8"/>
        <rFont val="Arial Narrow"/>
        <family val="2"/>
        <charset val="238"/>
      </rPr>
      <t xml:space="preserve"> </t>
    </r>
  </si>
  <si>
    <t>Bednárová</t>
  </si>
  <si>
    <t>Keri</t>
  </si>
  <si>
    <t>Pavol</t>
  </si>
  <si>
    <t>Liptovský Mikuláš</t>
  </si>
  <si>
    <t>Koniar</t>
  </si>
  <si>
    <t>Nižníková</t>
  </si>
  <si>
    <t>Zatroch</t>
  </si>
  <si>
    <t>Drnava</t>
  </si>
  <si>
    <t>Jerga Jakub</t>
  </si>
  <si>
    <t>Bodoka</t>
  </si>
  <si>
    <t>Jerga Martin</t>
  </si>
  <si>
    <t>Gombita</t>
  </si>
  <si>
    <t>Oáza nádej</t>
  </si>
  <si>
    <t>OZ Rescue karpaty</t>
  </si>
  <si>
    <t>Petrášová Michaela</t>
  </si>
  <si>
    <t>Kubáková Elia</t>
  </si>
  <si>
    <t>Krištofory</t>
  </si>
  <si>
    <t>Smolník</t>
  </si>
  <si>
    <t>Palko</t>
  </si>
  <si>
    <t>Schmotzer Siena</t>
  </si>
  <si>
    <t>Schmotzer Tobias</t>
  </si>
  <si>
    <t>Šveda</t>
  </si>
  <si>
    <t>Malá Ida</t>
  </si>
  <si>
    <t>Vangor</t>
  </si>
  <si>
    <t>Vyšná Kamenica</t>
  </si>
  <si>
    <t>Kopčák Pavol</t>
  </si>
  <si>
    <t xml:space="preserve">Velesová </t>
  </si>
  <si>
    <t>Katarína</t>
  </si>
  <si>
    <t>Sobotová</t>
  </si>
  <si>
    <t>Rozhanovce</t>
  </si>
  <si>
    <t>Široká</t>
  </si>
  <si>
    <t>Michaela</t>
  </si>
  <si>
    <t>Doľany</t>
  </si>
  <si>
    <t>Novotný Ján</t>
  </si>
  <si>
    <t>Aanastasia</t>
  </si>
  <si>
    <t>Ukrajina</t>
  </si>
  <si>
    <t>Feteriková Zina</t>
  </si>
  <si>
    <t>Čečejovce</t>
  </si>
  <si>
    <t>Marcinčáková Júliana</t>
  </si>
  <si>
    <t>Bucová  Alexandra</t>
  </si>
  <si>
    <t>Paľa Peter</t>
  </si>
  <si>
    <t>Špegar Tobias</t>
  </si>
  <si>
    <t>Kondelová Ariana</t>
  </si>
  <si>
    <t>Antlová Viktória</t>
  </si>
  <si>
    <t>Schmiedtová Ema</t>
  </si>
  <si>
    <t>Brostl Daniel</t>
  </si>
  <si>
    <t>Schurger Dávid</t>
  </si>
  <si>
    <t>Gedeonová Klára</t>
  </si>
  <si>
    <t>Timko Ivan</t>
  </si>
  <si>
    <t>Szalková Saskia</t>
  </si>
  <si>
    <t>Verboci Kristián</t>
  </si>
  <si>
    <t>Janík</t>
  </si>
  <si>
    <t>Jakubčáková Natália</t>
  </si>
  <si>
    <t>Schmotzer Viktor</t>
  </si>
  <si>
    <t>Belušák Eduard</t>
  </si>
  <si>
    <t>Gaboš Gabriel</t>
  </si>
  <si>
    <t>Šturnová Diana</t>
  </si>
  <si>
    <t>Jalč Lukas</t>
  </si>
  <si>
    <t>Grekčo Ján</t>
  </si>
  <si>
    <t>DNS</t>
  </si>
  <si>
    <t>Pojkár Tadeáš</t>
  </si>
  <si>
    <t>Lišnice Praha-Česko</t>
  </si>
  <si>
    <t>Figeľová Simonka</t>
  </si>
  <si>
    <t>Halecká Zoja</t>
  </si>
  <si>
    <t>MARAS team</t>
  </si>
  <si>
    <t>Mokroluh</t>
  </si>
  <si>
    <t>Teplota vzduchu: 28 C</t>
  </si>
  <si>
    <t>Vlhkosť vzduchu : 54 %</t>
  </si>
  <si>
    <t>Hlavný rozhodca: Peter Buc, 0905299189, peter.buc1959@gmail.com</t>
  </si>
  <si>
    <t>Chlapci 5-7 rokov</t>
  </si>
  <si>
    <t>Chlapci 0-4 roky</t>
  </si>
  <si>
    <t>Chlapci 8-9 rokov</t>
  </si>
  <si>
    <t>Chlapci 10-11 rokov</t>
  </si>
  <si>
    <t>Chlapci 11-13 rokov</t>
  </si>
  <si>
    <t>Chlapci 16-17 rokov</t>
  </si>
  <si>
    <t>Dievčatá 0-4 roky</t>
  </si>
  <si>
    <t>Dievčatá 5-7 rokov</t>
  </si>
  <si>
    <t>Dievčatá 8-9 rokov</t>
  </si>
  <si>
    <t>Dievčatá 10-11 rokov</t>
  </si>
  <si>
    <t>Dievčatá 12-13 rokov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</si>
</sst>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:ss\ AM/PM;@"/>
  </numFmts>
  <fonts count="6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20"/>
      <name val="Arial Narrow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 Narrow"/>
      <family val="2"/>
      <charset val="238"/>
    </font>
    <font>
      <b/>
      <sz val="8"/>
      <name val="Arial Narrow"/>
      <family val="2"/>
      <charset val="238"/>
    </font>
    <font>
      <b/>
      <sz val="16"/>
      <name val="Arial Narrow"/>
      <family val="2"/>
      <charset val="238"/>
    </font>
    <font>
      <b/>
      <sz val="16"/>
      <name val="Arial"/>
      <family val="2"/>
      <charset val="238"/>
    </font>
    <font>
      <b/>
      <sz val="14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b/>
      <sz val="10"/>
      <color rgb="FF00B05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0"/>
      <color rgb="FF0070C0"/>
      <name val="Arial Narrow"/>
      <family val="2"/>
      <charset val="238"/>
    </font>
    <font>
      <sz val="10"/>
      <color rgb="FF00B05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color rgb="FF00B05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8"/>
      <color rgb="FF00B050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b/>
      <sz val="8"/>
      <color rgb="FF0070C0"/>
      <name val="Arial Narrow"/>
      <family val="2"/>
      <charset val="238"/>
    </font>
    <font>
      <b/>
      <sz val="9"/>
      <color rgb="FF0070C0"/>
      <name val="Arial Narrow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rgb="FF0070C0"/>
      <name val="Arial Narrow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14"/>
      <name val="Calibri"/>
      <family val="2"/>
      <charset val="238"/>
    </font>
    <font>
      <sz val="14"/>
      <color theme="1"/>
      <name val="Arial"/>
      <family val="2"/>
      <charset val="238"/>
    </font>
    <font>
      <sz val="12"/>
      <color rgb="FF00B05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rgb="FF00B05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7">
    <xf numFmtId="0" fontId="0" fillId="0" borderId="0" xfId="0"/>
    <xf numFmtId="0" fontId="3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/>
    </xf>
    <xf numFmtId="21" fontId="23" fillId="3" borderId="1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21" fontId="31" fillId="0" borderId="1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8" fillId="0" borderId="0" xfId="0" applyFont="1" applyBorder="1"/>
    <xf numFmtId="0" fontId="9" fillId="0" borderId="1" xfId="0" applyFont="1" applyBorder="1" applyAlignment="1">
      <alignment horizontal="center" wrapText="1"/>
    </xf>
    <xf numFmtId="0" fontId="44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31" fillId="2" borderId="1" xfId="0" applyFont="1" applyFill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16" fillId="0" borderId="0" xfId="0" applyFont="1"/>
    <xf numFmtId="164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1" fillId="0" borderId="0" xfId="0" applyFont="1" applyBorder="1"/>
    <xf numFmtId="21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0" borderId="0" xfId="0" applyFont="1" applyBorder="1"/>
    <xf numFmtId="0" fontId="15" fillId="0" borderId="1" xfId="0" applyFont="1" applyBorder="1"/>
    <xf numFmtId="0" fontId="45" fillId="0" borderId="1" xfId="0" applyFont="1" applyBorder="1"/>
    <xf numFmtId="0" fontId="8" fillId="2" borderId="10" xfId="0" applyFont="1" applyFill="1" applyBorder="1" applyAlignment="1">
      <alignment horizontal="center" wrapText="1"/>
    </xf>
    <xf numFmtId="0" fontId="14" fillId="0" borderId="10" xfId="0" applyFont="1" applyBorder="1"/>
    <xf numFmtId="0" fontId="14" fillId="0" borderId="10" xfId="0" applyFont="1" applyBorder="1" applyAlignment="1">
      <alignment horizontal="center" wrapText="1"/>
    </xf>
    <xf numFmtId="0" fontId="10" fillId="0" borderId="0" xfId="0" applyFont="1" applyBorder="1"/>
    <xf numFmtId="0" fontId="32" fillId="2" borderId="1" xfId="0" applyFont="1" applyFill="1" applyBorder="1" applyAlignment="1">
      <alignment horizontal="center"/>
    </xf>
    <xf numFmtId="21" fontId="32" fillId="0" borderId="1" xfId="0" applyNumberFormat="1" applyFont="1" applyBorder="1" applyAlignment="1">
      <alignment horizontal="center"/>
    </xf>
    <xf numFmtId="0" fontId="32" fillId="2" borderId="0" xfId="0" applyFont="1" applyFill="1"/>
    <xf numFmtId="0" fontId="32" fillId="0" borderId="0" xfId="0" applyFont="1"/>
    <xf numFmtId="0" fontId="54" fillId="0" borderId="1" xfId="0" applyFont="1" applyBorder="1"/>
    <xf numFmtId="0" fontId="54" fillId="0" borderId="1" xfId="0" applyFont="1" applyBorder="1" applyAlignment="1">
      <alignment horizontal="center"/>
    </xf>
    <xf numFmtId="0" fontId="32" fillId="0" borderId="0" xfId="0" applyFont="1" applyBorder="1"/>
    <xf numFmtId="0" fontId="35" fillId="2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55" fillId="0" borderId="1" xfId="0" applyFont="1" applyBorder="1"/>
    <xf numFmtId="0" fontId="55" fillId="0" borderId="1" xfId="0" applyFont="1" applyBorder="1" applyAlignment="1">
      <alignment horizontal="center"/>
    </xf>
    <xf numFmtId="21" fontId="35" fillId="0" borderId="1" xfId="0" applyNumberFormat="1" applyFont="1" applyBorder="1" applyAlignment="1">
      <alignment horizontal="center"/>
    </xf>
    <xf numFmtId="0" fontId="35" fillId="0" borderId="0" xfId="0" applyFont="1" applyBorder="1"/>
    <xf numFmtId="0" fontId="37" fillId="2" borderId="1" xfId="0" applyFont="1" applyFill="1" applyBorder="1" applyAlignment="1">
      <alignment horizontal="center"/>
    </xf>
    <xf numFmtId="0" fontId="56" fillId="0" borderId="1" xfId="0" applyFont="1" applyBorder="1"/>
    <xf numFmtId="0" fontId="56" fillId="0" borderId="1" xfId="0" applyFont="1" applyBorder="1" applyAlignment="1">
      <alignment horizontal="center"/>
    </xf>
    <xf numFmtId="21" fontId="37" fillId="0" borderId="1" xfId="0" applyNumberFormat="1" applyFont="1" applyBorder="1" applyAlignment="1">
      <alignment horizontal="center"/>
    </xf>
    <xf numFmtId="0" fontId="37" fillId="0" borderId="0" xfId="0" applyFont="1" applyBorder="1"/>
    <xf numFmtId="0" fontId="37" fillId="0" borderId="0" xfId="0" applyFont="1"/>
    <xf numFmtId="0" fontId="37" fillId="2" borderId="5" xfId="0" applyFont="1" applyFill="1" applyBorder="1" applyAlignment="1">
      <alignment horizontal="center"/>
    </xf>
    <xf numFmtId="0" fontId="35" fillId="0" borderId="0" xfId="0" applyFont="1"/>
    <xf numFmtId="0" fontId="35" fillId="2" borderId="5" xfId="0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1" fillId="0" borderId="0" xfId="0" applyFont="1"/>
    <xf numFmtId="0" fontId="2" fillId="2" borderId="0" xfId="0" applyFont="1" applyFill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 wrapText="1"/>
    </xf>
    <xf numFmtId="0" fontId="11" fillId="0" borderId="0" xfId="0" applyFont="1" applyBorder="1" applyAlignment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3" fillId="0" borderId="2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" xfId="0" applyFont="1" applyBorder="1" applyAlignment="1">
      <alignment vertical="center" wrapText="1"/>
    </xf>
    <xf numFmtId="0" fontId="61" fillId="0" borderId="0" xfId="0" applyFont="1"/>
    <xf numFmtId="0" fontId="62" fillId="0" borderId="0" xfId="0" applyFont="1" applyBorder="1"/>
    <xf numFmtId="0" fontId="1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7" fillId="3" borderId="1" xfId="0" applyFont="1" applyFill="1" applyBorder="1" applyAlignment="1">
      <alignment vertical="center"/>
    </xf>
    <xf numFmtId="0" fontId="47" fillId="3" borderId="1" xfId="0" applyFont="1" applyFill="1" applyBorder="1" applyAlignment="1">
      <alignment horizontal="left" vertical="center"/>
    </xf>
    <xf numFmtId="0" fontId="47" fillId="3" borderId="1" xfId="0" applyFont="1" applyFill="1" applyBorder="1" applyAlignment="1">
      <alignment horizontal="left"/>
    </xf>
    <xf numFmtId="0" fontId="47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22" fillId="3" borderId="4" xfId="0" applyFont="1" applyFill="1" applyBorder="1" applyAlignment="1">
      <alignment horizontal="center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0" xfId="0" applyFont="1" applyAlignment="1"/>
    <xf numFmtId="0" fontId="44" fillId="0" borderId="1" xfId="0" applyFont="1" applyBorder="1" applyAlignment="1"/>
    <xf numFmtId="0" fontId="11" fillId="0" borderId="1" xfId="0" applyFont="1" applyBorder="1" applyAlignment="1"/>
    <xf numFmtId="0" fontId="44" fillId="0" borderId="1" xfId="0" applyFont="1" applyBorder="1" applyAlignment="1">
      <alignment horizontal="left"/>
    </xf>
    <xf numFmtId="0" fontId="44" fillId="0" borderId="1" xfId="0" applyFont="1" applyBorder="1"/>
    <xf numFmtId="0" fontId="11" fillId="0" borderId="0" xfId="0" applyFont="1" applyBorder="1" applyAlignment="1">
      <alignment horizontal="left"/>
    </xf>
    <xf numFmtId="0" fontId="45" fillId="3" borderId="1" xfId="0" applyFont="1" applyFill="1" applyBorder="1" applyAlignment="1">
      <alignment horizontal="center"/>
    </xf>
    <xf numFmtId="0" fontId="15" fillId="0" borderId="0" xfId="0" applyFont="1"/>
    <xf numFmtId="0" fontId="59" fillId="0" borderId="0" xfId="0" applyFont="1" applyAlignment="1">
      <alignment horizontal="left" vertical="center"/>
    </xf>
    <xf numFmtId="21" fontId="47" fillId="3" borderId="1" xfId="0" applyNumberFormat="1" applyFont="1" applyFill="1" applyBorder="1" applyAlignment="1">
      <alignment horizontal="center" vertical="center"/>
    </xf>
    <xf numFmtId="21" fontId="59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39" fillId="3" borderId="1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52" fillId="0" borderId="1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38" fillId="3" borderId="1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21" fontId="25" fillId="3" borderId="1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38" fillId="0" borderId="12" xfId="0" applyFont="1" applyBorder="1" applyAlignment="1">
      <alignment horizontal="left" vertical="center"/>
    </xf>
    <xf numFmtId="0" fontId="52" fillId="3" borderId="1" xfId="0" applyFont="1" applyFill="1" applyBorder="1" applyAlignment="1">
      <alignment horizontal="left" vertical="center"/>
    </xf>
    <xf numFmtId="0" fontId="25" fillId="0" borderId="2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53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42" fillId="3" borderId="1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/>
    </xf>
    <xf numFmtId="21" fontId="26" fillId="3" borderId="1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53" fillId="0" borderId="1" xfId="0" applyFont="1" applyBorder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41" fillId="3" borderId="1" xfId="0" applyFont="1" applyFill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66" fillId="0" borderId="1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40" fillId="3" borderId="1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/>
    </xf>
    <xf numFmtId="21" fontId="27" fillId="0" borderId="1" xfId="0" applyNumberFormat="1" applyFont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21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66" fillId="3" borderId="1" xfId="0" applyFont="1" applyFill="1" applyBorder="1" applyAlignment="1">
      <alignment vertical="center"/>
    </xf>
    <xf numFmtId="0" fontId="4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21" fontId="66" fillId="3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55" fillId="0" borderId="1" xfId="0" applyFont="1" applyBorder="1" applyAlignment="1">
      <alignment horizontal="left" vertical="center"/>
    </xf>
    <xf numFmtId="21" fontId="53" fillId="3" borderId="1" xfId="0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left" vertical="center"/>
    </xf>
    <xf numFmtId="21" fontId="52" fillId="3" borderId="1" xfId="0" applyNumberFormat="1" applyFont="1" applyFill="1" applyBorder="1" applyAlignment="1">
      <alignment horizontal="center" vertical="center"/>
    </xf>
    <xf numFmtId="0" fontId="53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 wrapText="1"/>
    </xf>
    <xf numFmtId="0" fontId="66" fillId="0" borderId="1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1" fillId="0" borderId="5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36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4" fillId="0" borderId="1" xfId="0" applyFont="1" applyFill="1" applyBorder="1" applyAlignment="1">
      <alignment horizontal="center"/>
    </xf>
    <xf numFmtId="0" fontId="33" fillId="0" borderId="1" xfId="0" applyFont="1" applyBorder="1" applyAlignment="1"/>
    <xf numFmtId="0" fontId="32" fillId="2" borderId="5" xfId="0" applyFont="1" applyFill="1" applyBorder="1" applyAlignment="1">
      <alignment horizontal="center"/>
    </xf>
    <xf numFmtId="0" fontId="34" fillId="0" borderId="1" xfId="0" applyFont="1" applyBorder="1" applyAlignment="1"/>
    <xf numFmtId="0" fontId="36" fillId="0" borderId="1" xfId="0" applyFont="1" applyBorder="1" applyAlignment="1"/>
    <xf numFmtId="0" fontId="5" fillId="0" borderId="0" xfId="0" applyFont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23" fillId="3" borderId="14" xfId="0" applyFont="1" applyFill="1" applyBorder="1" applyAlignment="1">
      <alignment horizontal="center" vertical="center"/>
    </xf>
    <xf numFmtId="0" fontId="47" fillId="3" borderId="5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4" fillId="3" borderId="1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21" fontId="23" fillId="3" borderId="5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21" fontId="25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5" xfId="0" applyFont="1" applyBorder="1"/>
    <xf numFmtId="0" fontId="44" fillId="0" borderId="5" xfId="0" applyFont="1" applyBorder="1" applyAlignment="1">
      <alignment horizontal="center"/>
    </xf>
    <xf numFmtId="0" fontId="44" fillId="0" borderId="5" xfId="0" applyFont="1" applyBorder="1" applyAlignment="1">
      <alignment horizontal="left"/>
    </xf>
    <xf numFmtId="21" fontId="31" fillId="0" borderId="5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/>
    </xf>
    <xf numFmtId="0" fontId="14" fillId="6" borderId="0" xfId="0" applyFont="1" applyFill="1" applyBorder="1" applyAlignment="1"/>
    <xf numFmtId="0" fontId="4" fillId="0" borderId="0" xfId="0" applyFont="1" applyBorder="1" applyAlignment="1">
      <alignment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0" fontId="14" fillId="5" borderId="6" xfId="0" applyFont="1" applyFill="1" applyBorder="1" applyAlignment="1"/>
    <xf numFmtId="0" fontId="48" fillId="7" borderId="7" xfId="0" applyFont="1" applyFill="1" applyBorder="1" applyAlignment="1">
      <alignment horizontal="center"/>
    </xf>
    <xf numFmtId="0" fontId="48" fillId="7" borderId="8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topLeftCell="A2" workbookViewId="0">
      <selection activeCell="R66" sqref="R66"/>
    </sheetView>
  </sheetViews>
  <sheetFormatPr defaultRowHeight="16.5" x14ac:dyDescent="0.2"/>
  <cols>
    <col min="1" max="1" width="5.42578125" style="122" customWidth="1"/>
    <col min="2" max="2" width="5.5703125" style="123" customWidth="1"/>
    <col min="3" max="3" width="12.140625" style="177" customWidth="1"/>
    <col min="4" max="4" width="8.85546875" style="125" customWidth="1"/>
    <col min="5" max="6" width="4" style="126" customWidth="1"/>
    <col min="7" max="7" width="6.5703125" style="127" customWidth="1"/>
    <col min="8" max="8" width="18.5703125" style="128" customWidth="1"/>
    <col min="9" max="9" width="4.7109375" style="129" customWidth="1"/>
    <col min="10" max="10" width="5" style="130" customWidth="1"/>
    <col min="11" max="11" width="15.28515625" style="123" customWidth="1"/>
    <col min="12" max="18" width="9.140625" style="124"/>
    <col min="19" max="16384" width="9.140625" style="1"/>
  </cols>
  <sheetData>
    <row r="1" spans="1:18" ht="5.25" hidden="1" customHeight="1" thickBot="1" x14ac:dyDescent="0.25">
      <c r="F1" s="126" t="s">
        <v>6</v>
      </c>
      <c r="G1" s="127">
        <v>2022</v>
      </c>
      <c r="L1" s="1"/>
      <c r="M1" s="1"/>
      <c r="N1" s="1"/>
      <c r="O1" s="1"/>
      <c r="P1" s="1"/>
      <c r="Q1" s="1"/>
      <c r="R1" s="1"/>
    </row>
    <row r="2" spans="1:18" s="224" customFormat="1" ht="30" customHeight="1" thickBot="1" x14ac:dyDescent="0.25">
      <c r="A2" s="349" t="s">
        <v>171</v>
      </c>
      <c r="B2" s="350"/>
      <c r="C2" s="350"/>
      <c r="D2" s="350"/>
      <c r="E2" s="350"/>
      <c r="F2" s="350"/>
      <c r="G2" s="350"/>
      <c r="H2" s="350"/>
      <c r="I2" s="350"/>
      <c r="J2" s="350"/>
      <c r="K2" s="351"/>
    </row>
    <row r="3" spans="1:18" s="131" customFormat="1" ht="17.25" customHeight="1" x14ac:dyDescent="0.2">
      <c r="A3" s="352" t="s">
        <v>172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8" s="124" customFormat="1" ht="20.100000000000001" customHeight="1" x14ac:dyDescent="0.2">
      <c r="A4" s="353" t="s">
        <v>16</v>
      </c>
      <c r="B4" s="353"/>
      <c r="C4" s="169"/>
      <c r="D4" s="132"/>
      <c r="E4" s="133"/>
      <c r="F4" s="133"/>
      <c r="G4" s="134"/>
      <c r="H4" s="135"/>
      <c r="I4" s="136"/>
      <c r="J4" s="137" t="s">
        <v>241</v>
      </c>
      <c r="K4" s="174"/>
    </row>
    <row r="5" spans="1:18" s="132" customFormat="1" ht="34.5" customHeight="1" x14ac:dyDescent="0.2">
      <c r="A5" s="139" t="s">
        <v>24</v>
      </c>
      <c r="B5" s="140" t="s">
        <v>20</v>
      </c>
      <c r="C5" s="170" t="s">
        <v>102</v>
      </c>
      <c r="D5" s="141" t="s">
        <v>0</v>
      </c>
      <c r="E5" s="142" t="s">
        <v>12</v>
      </c>
      <c r="F5" s="142" t="s">
        <v>5</v>
      </c>
      <c r="G5" s="143" t="s">
        <v>8</v>
      </c>
      <c r="H5" s="144" t="s">
        <v>1</v>
      </c>
      <c r="I5" s="145" t="s">
        <v>7</v>
      </c>
      <c r="J5" s="146" t="s">
        <v>25</v>
      </c>
      <c r="K5" s="175" t="s">
        <v>2</v>
      </c>
    </row>
    <row r="6" spans="1:18" s="154" customFormat="1" ht="20.100000000000001" customHeight="1" x14ac:dyDescent="0.2">
      <c r="A6" s="225">
        <v>1</v>
      </c>
      <c r="B6" s="226">
        <v>19</v>
      </c>
      <c r="C6" s="227" t="s">
        <v>198</v>
      </c>
      <c r="D6" s="228" t="s">
        <v>199</v>
      </c>
      <c r="E6" s="229" t="s">
        <v>13</v>
      </c>
      <c r="F6" s="230" t="s">
        <v>3</v>
      </c>
      <c r="G6" s="231">
        <v>1978</v>
      </c>
      <c r="H6" s="232" t="s">
        <v>28</v>
      </c>
      <c r="I6" s="225" t="str">
        <f t="shared" ref="I6:I37" si="0">IF($F6="m",IF($G$1-$G6&gt;19,IF($G$1-$G6&lt;40,"A",IF($G$1-$G6&gt;49,IF($G$1-$G6&gt;59,IF($G$1-$G6&gt;69,"E","D"),"C"),"B")),"JM"),IF($G$1-$G6&gt;19,IF($G$1-$G6&lt;40,"F",IF($G$1-$G6&lt;50,"G","H")),"JŽ"))</f>
        <v>B</v>
      </c>
      <c r="J6" s="229">
        <f>COUNTIF(I$6:I6,I6)</f>
        <v>1</v>
      </c>
      <c r="K6" s="233">
        <v>5.9340277777777777E-2</v>
      </c>
    </row>
    <row r="7" spans="1:18" s="154" customFormat="1" ht="20.100000000000001" customHeight="1" x14ac:dyDescent="0.2">
      <c r="A7" s="225">
        <v>2</v>
      </c>
      <c r="B7" s="226">
        <v>10</v>
      </c>
      <c r="C7" s="227" t="s">
        <v>86</v>
      </c>
      <c r="D7" s="234" t="s">
        <v>68</v>
      </c>
      <c r="E7" s="229" t="s">
        <v>13</v>
      </c>
      <c r="F7" s="230" t="s">
        <v>3</v>
      </c>
      <c r="G7" s="231">
        <v>1969</v>
      </c>
      <c r="H7" s="235" t="s">
        <v>105</v>
      </c>
      <c r="I7" s="225" t="str">
        <f t="shared" si="0"/>
        <v>C</v>
      </c>
      <c r="J7" s="229">
        <f>COUNTIF(I$6:I7,I7)</f>
        <v>1</v>
      </c>
      <c r="K7" s="233">
        <v>6.2569444444444441E-2</v>
      </c>
    </row>
    <row r="8" spans="1:18" s="157" customFormat="1" ht="20.100000000000001" customHeight="1" x14ac:dyDescent="0.2">
      <c r="A8" s="241">
        <v>3</v>
      </c>
      <c r="B8" s="242">
        <v>8</v>
      </c>
      <c r="C8" s="243" t="s">
        <v>76</v>
      </c>
      <c r="D8" s="244" t="s">
        <v>77</v>
      </c>
      <c r="E8" s="245" t="s">
        <v>13</v>
      </c>
      <c r="F8" s="246" t="s">
        <v>3</v>
      </c>
      <c r="G8" s="247">
        <v>1982</v>
      </c>
      <c r="H8" s="248" t="s">
        <v>105</v>
      </c>
      <c r="I8" s="241" t="str">
        <f t="shared" si="0"/>
        <v>B</v>
      </c>
      <c r="J8" s="241">
        <f>COUNTIF(I$6:I8,I8)</f>
        <v>2</v>
      </c>
      <c r="K8" s="249">
        <v>6.3912037037037031E-2</v>
      </c>
    </row>
    <row r="9" spans="1:18" s="159" customFormat="1" ht="20.100000000000001" customHeight="1" x14ac:dyDescent="0.2">
      <c r="A9" s="253">
        <v>4</v>
      </c>
      <c r="B9" s="254">
        <v>6</v>
      </c>
      <c r="C9" s="255" t="s">
        <v>64</v>
      </c>
      <c r="D9" s="256" t="s">
        <v>65</v>
      </c>
      <c r="E9" s="257" t="s">
        <v>13</v>
      </c>
      <c r="F9" s="258" t="s">
        <v>3</v>
      </c>
      <c r="G9" s="259">
        <v>1980</v>
      </c>
      <c r="H9" s="260" t="s">
        <v>10</v>
      </c>
      <c r="I9" s="253" t="str">
        <f t="shared" si="0"/>
        <v>B</v>
      </c>
      <c r="J9" s="257">
        <f>COUNTIF(I$6:I9,I9)</f>
        <v>3</v>
      </c>
      <c r="K9" s="261">
        <v>6.4502314814814818E-2</v>
      </c>
    </row>
    <row r="10" spans="1:18" s="154" customFormat="1" ht="20.100000000000001" customHeight="1" x14ac:dyDescent="0.2">
      <c r="A10" s="225">
        <v>5</v>
      </c>
      <c r="B10" s="226">
        <v>29</v>
      </c>
      <c r="C10" s="227" t="s">
        <v>187</v>
      </c>
      <c r="D10" s="234" t="s">
        <v>72</v>
      </c>
      <c r="E10" s="229" t="s">
        <v>13</v>
      </c>
      <c r="F10" s="230" t="s">
        <v>3</v>
      </c>
      <c r="G10" s="231">
        <v>1961</v>
      </c>
      <c r="H10" s="235" t="s">
        <v>10</v>
      </c>
      <c r="I10" s="225" t="str">
        <f t="shared" si="0"/>
        <v>D</v>
      </c>
      <c r="J10" s="229">
        <f>COUNTIF(I$6:I10,I10)</f>
        <v>1</v>
      </c>
      <c r="K10" s="233">
        <v>6.6851851851851843E-2</v>
      </c>
    </row>
    <row r="11" spans="1:18" s="154" customFormat="1" ht="20.100000000000001" customHeight="1" x14ac:dyDescent="0.2">
      <c r="A11" s="225">
        <v>6</v>
      </c>
      <c r="B11" s="226">
        <v>38</v>
      </c>
      <c r="C11" s="227" t="s">
        <v>178</v>
      </c>
      <c r="D11" s="228" t="s">
        <v>129</v>
      </c>
      <c r="E11" s="229" t="s">
        <v>13</v>
      </c>
      <c r="F11" s="230" t="s">
        <v>4</v>
      </c>
      <c r="G11" s="231">
        <v>1985</v>
      </c>
      <c r="H11" s="235" t="s">
        <v>221</v>
      </c>
      <c r="I11" s="225" t="str">
        <f t="shared" si="0"/>
        <v>F</v>
      </c>
      <c r="J11" s="229">
        <f>COUNTIF(I$6:I11,I11)</f>
        <v>1</v>
      </c>
      <c r="K11" s="233">
        <v>6.7175925925925931E-2</v>
      </c>
    </row>
    <row r="12" spans="1:18" s="154" customFormat="1" ht="20.100000000000001" customHeight="1" x14ac:dyDescent="0.2">
      <c r="A12" s="225">
        <v>7</v>
      </c>
      <c r="B12" s="226">
        <v>44</v>
      </c>
      <c r="C12" s="227" t="s">
        <v>189</v>
      </c>
      <c r="D12" s="228" t="s">
        <v>126</v>
      </c>
      <c r="E12" s="229" t="s">
        <v>13</v>
      </c>
      <c r="F12" s="230" t="s">
        <v>3</v>
      </c>
      <c r="G12" s="231">
        <v>1990</v>
      </c>
      <c r="H12" s="235" t="s">
        <v>9</v>
      </c>
      <c r="I12" s="225" t="str">
        <f t="shared" si="0"/>
        <v>A</v>
      </c>
      <c r="J12" s="229">
        <f>COUNTIF(I$6:I12,I12)</f>
        <v>1</v>
      </c>
      <c r="K12" s="233">
        <v>6.8391203703703704E-2</v>
      </c>
    </row>
    <row r="13" spans="1:18" s="157" customFormat="1" ht="20.100000000000001" customHeight="1" x14ac:dyDescent="0.2">
      <c r="A13" s="241">
        <v>8</v>
      </c>
      <c r="B13" s="242">
        <v>7</v>
      </c>
      <c r="C13" s="243" t="s">
        <v>182</v>
      </c>
      <c r="D13" s="250" t="s">
        <v>55</v>
      </c>
      <c r="E13" s="245" t="s">
        <v>13</v>
      </c>
      <c r="F13" s="246" t="s">
        <v>3</v>
      </c>
      <c r="G13" s="247">
        <v>1993</v>
      </c>
      <c r="H13" s="248" t="s">
        <v>10</v>
      </c>
      <c r="I13" s="241" t="str">
        <f t="shared" si="0"/>
        <v>A</v>
      </c>
      <c r="J13" s="245">
        <f>COUNTIF(I$6:I13,I13)</f>
        <v>2</v>
      </c>
      <c r="K13" s="249">
        <v>6.9398148148148139E-2</v>
      </c>
    </row>
    <row r="14" spans="1:18" s="161" customFormat="1" ht="20.100000000000001" customHeight="1" x14ac:dyDescent="0.2">
      <c r="A14" s="2">
        <v>9</v>
      </c>
      <c r="B14" s="147">
        <v>51</v>
      </c>
      <c r="C14" s="178" t="s">
        <v>78</v>
      </c>
      <c r="D14" s="148" t="s">
        <v>56</v>
      </c>
      <c r="E14" s="149" t="s">
        <v>13</v>
      </c>
      <c r="F14" s="150" t="s">
        <v>3</v>
      </c>
      <c r="G14" s="151">
        <v>1980</v>
      </c>
      <c r="H14" s="155" t="s">
        <v>10</v>
      </c>
      <c r="I14" s="2" t="str">
        <f t="shared" si="0"/>
        <v>B</v>
      </c>
      <c r="J14" s="149">
        <f>COUNTIF(I$6:I14,I14)</f>
        <v>4</v>
      </c>
      <c r="K14" s="3">
        <v>7.18287037037037E-2</v>
      </c>
    </row>
    <row r="15" spans="1:18" s="157" customFormat="1" ht="20.100000000000001" customHeight="1" x14ac:dyDescent="0.2">
      <c r="A15" s="241">
        <v>10</v>
      </c>
      <c r="B15" s="242">
        <v>26</v>
      </c>
      <c r="C15" s="243" t="s">
        <v>93</v>
      </c>
      <c r="D15" s="244" t="s">
        <v>73</v>
      </c>
      <c r="E15" s="245" t="s">
        <v>13</v>
      </c>
      <c r="F15" s="246" t="s">
        <v>3</v>
      </c>
      <c r="G15" s="247">
        <v>1971</v>
      </c>
      <c r="H15" s="248" t="s">
        <v>11</v>
      </c>
      <c r="I15" s="241" t="str">
        <f t="shared" si="0"/>
        <v>C</v>
      </c>
      <c r="J15" s="245">
        <f>COUNTIF(I$6:I15,I15)</f>
        <v>2</v>
      </c>
      <c r="K15" s="249">
        <v>7.2592592592592597E-2</v>
      </c>
    </row>
    <row r="16" spans="1:18" s="165" customFormat="1" ht="20.100000000000001" customHeight="1" x14ac:dyDescent="0.2">
      <c r="A16" s="2">
        <v>11</v>
      </c>
      <c r="B16" s="147">
        <v>4</v>
      </c>
      <c r="C16" s="178" t="s">
        <v>69</v>
      </c>
      <c r="D16" s="148" t="s">
        <v>70</v>
      </c>
      <c r="E16" s="149" t="s">
        <v>13</v>
      </c>
      <c r="F16" s="150" t="s">
        <v>3</v>
      </c>
      <c r="G16" s="151">
        <v>1979</v>
      </c>
      <c r="H16" s="155" t="s">
        <v>10</v>
      </c>
      <c r="I16" s="2" t="str">
        <f t="shared" si="0"/>
        <v>B</v>
      </c>
      <c r="J16" s="149">
        <f>COUNTIF(I$6:I16,I16)</f>
        <v>5</v>
      </c>
      <c r="K16" s="3">
        <v>7.3726851851851849E-2</v>
      </c>
    </row>
    <row r="17" spans="1:11" s="159" customFormat="1" ht="20.100000000000001" customHeight="1" x14ac:dyDescent="0.2">
      <c r="A17" s="253">
        <v>12</v>
      </c>
      <c r="B17" s="262">
        <v>12</v>
      </c>
      <c r="C17" s="255" t="s">
        <v>100</v>
      </c>
      <c r="D17" s="263" t="s">
        <v>73</v>
      </c>
      <c r="E17" s="257" t="s">
        <v>13</v>
      </c>
      <c r="F17" s="258" t="s">
        <v>3</v>
      </c>
      <c r="G17" s="259">
        <v>1968</v>
      </c>
      <c r="H17" s="260" t="s">
        <v>10</v>
      </c>
      <c r="I17" s="253" t="str">
        <f t="shared" si="0"/>
        <v>C</v>
      </c>
      <c r="J17" s="257">
        <f>COUNTIF(I$6:I17,I17)</f>
        <v>3</v>
      </c>
      <c r="K17" s="264">
        <v>7.4328703703703702E-2</v>
      </c>
    </row>
    <row r="18" spans="1:11" s="165" customFormat="1" ht="20.100000000000001" customHeight="1" x14ac:dyDescent="0.2">
      <c r="A18" s="2">
        <v>13</v>
      </c>
      <c r="B18" s="147">
        <v>37</v>
      </c>
      <c r="C18" s="178" t="s">
        <v>90</v>
      </c>
      <c r="D18" s="148" t="s">
        <v>91</v>
      </c>
      <c r="E18" s="149" t="s">
        <v>13</v>
      </c>
      <c r="F18" s="150" t="s">
        <v>3</v>
      </c>
      <c r="G18" s="151">
        <v>1981</v>
      </c>
      <c r="H18" s="155" t="s">
        <v>15</v>
      </c>
      <c r="I18" s="2" t="str">
        <f t="shared" si="0"/>
        <v>B</v>
      </c>
      <c r="J18" s="149">
        <f>COUNTIF(I$6:I18,I18)</f>
        <v>6</v>
      </c>
      <c r="K18" s="3">
        <v>7.4583333333333335E-2</v>
      </c>
    </row>
    <row r="19" spans="1:11" s="159" customFormat="1" ht="20.100000000000001" customHeight="1" x14ac:dyDescent="0.2">
      <c r="A19" s="253">
        <v>14</v>
      </c>
      <c r="B19" s="262">
        <v>46</v>
      </c>
      <c r="C19" s="255" t="s">
        <v>190</v>
      </c>
      <c r="D19" s="263" t="s">
        <v>128</v>
      </c>
      <c r="E19" s="257" t="s">
        <v>13</v>
      </c>
      <c r="F19" s="258" t="s">
        <v>3</v>
      </c>
      <c r="G19" s="259">
        <v>1988</v>
      </c>
      <c r="H19" s="260" t="s">
        <v>177</v>
      </c>
      <c r="I19" s="253" t="str">
        <f t="shared" si="0"/>
        <v>A</v>
      </c>
      <c r="J19" s="257">
        <f>COUNTIF(I$6:I19,I19)</f>
        <v>3</v>
      </c>
      <c r="K19" s="264">
        <v>7.66087962962963E-2</v>
      </c>
    </row>
    <row r="20" spans="1:11" s="164" customFormat="1" ht="20.100000000000001" customHeight="1" x14ac:dyDescent="0.2">
      <c r="A20" s="2">
        <v>15</v>
      </c>
      <c r="B20" s="147">
        <v>47</v>
      </c>
      <c r="C20" s="178" t="s">
        <v>190</v>
      </c>
      <c r="D20" s="162" t="s">
        <v>126</v>
      </c>
      <c r="E20" s="149" t="s">
        <v>13</v>
      </c>
      <c r="F20" s="150" t="s">
        <v>3</v>
      </c>
      <c r="G20" s="151">
        <v>1986</v>
      </c>
      <c r="H20" s="155" t="s">
        <v>177</v>
      </c>
      <c r="I20" s="2" t="str">
        <f t="shared" si="0"/>
        <v>A</v>
      </c>
      <c r="J20" s="149">
        <f>COUNTIF(I$6:I20,I20)</f>
        <v>4</v>
      </c>
      <c r="K20" s="3">
        <v>7.662037037037038E-2</v>
      </c>
    </row>
    <row r="21" spans="1:11" s="164" customFormat="1" ht="20.100000000000001" customHeight="1" x14ac:dyDescent="0.2">
      <c r="A21" s="2">
        <v>16</v>
      </c>
      <c r="B21" s="147">
        <v>28</v>
      </c>
      <c r="C21" s="178" t="s">
        <v>191</v>
      </c>
      <c r="D21" s="148" t="s">
        <v>192</v>
      </c>
      <c r="E21" s="149" t="s">
        <v>13</v>
      </c>
      <c r="F21" s="150" t="s">
        <v>3</v>
      </c>
      <c r="G21" s="151">
        <v>1975</v>
      </c>
      <c r="H21" s="155" t="s">
        <v>9</v>
      </c>
      <c r="I21" s="2" t="str">
        <f t="shared" si="0"/>
        <v>B</v>
      </c>
      <c r="J21" s="149">
        <f>COUNTIF(I$6:I21,I21)</f>
        <v>7</v>
      </c>
      <c r="K21" s="3">
        <v>7.6736111111111116E-2</v>
      </c>
    </row>
    <row r="22" spans="1:11" s="161" customFormat="1" ht="20.100000000000001" customHeight="1" x14ac:dyDescent="0.2">
      <c r="A22" s="2">
        <v>17</v>
      </c>
      <c r="B22" s="147">
        <v>30</v>
      </c>
      <c r="C22" s="178" t="s">
        <v>186</v>
      </c>
      <c r="D22" s="148" t="s">
        <v>72</v>
      </c>
      <c r="E22" s="149" t="s">
        <v>13</v>
      </c>
      <c r="F22" s="150" t="s">
        <v>3</v>
      </c>
      <c r="G22" s="151">
        <v>1969</v>
      </c>
      <c r="H22" s="155" t="s">
        <v>9</v>
      </c>
      <c r="I22" s="2" t="str">
        <f t="shared" si="0"/>
        <v>C</v>
      </c>
      <c r="J22" s="149">
        <f>COUNTIF(I$6:I22,I22)</f>
        <v>4</v>
      </c>
      <c r="K22" s="3">
        <v>7.7280092592592595E-2</v>
      </c>
    </row>
    <row r="23" spans="1:11" s="164" customFormat="1" ht="20.100000000000001" customHeight="1" x14ac:dyDescent="0.2">
      <c r="A23" s="2">
        <v>18</v>
      </c>
      <c r="B23" s="147">
        <v>27</v>
      </c>
      <c r="C23" s="178" t="s">
        <v>66</v>
      </c>
      <c r="D23" s="162" t="s">
        <v>67</v>
      </c>
      <c r="E23" s="149" t="s">
        <v>13</v>
      </c>
      <c r="F23" s="150" t="s">
        <v>3</v>
      </c>
      <c r="G23" s="151">
        <v>1975</v>
      </c>
      <c r="H23" s="155" t="s">
        <v>11</v>
      </c>
      <c r="I23" s="2" t="str">
        <f t="shared" si="0"/>
        <v>B</v>
      </c>
      <c r="J23" s="149">
        <f>COUNTIF(I$6:I23,I23)</f>
        <v>8</v>
      </c>
      <c r="K23" s="3">
        <v>7.8946759259259258E-2</v>
      </c>
    </row>
    <row r="24" spans="1:11" s="157" customFormat="1" ht="20.100000000000001" customHeight="1" x14ac:dyDescent="0.2">
      <c r="A24" s="241">
        <v>19</v>
      </c>
      <c r="B24" s="242">
        <v>50</v>
      </c>
      <c r="C24" s="251" t="s">
        <v>272</v>
      </c>
      <c r="D24" s="244" t="s">
        <v>273</v>
      </c>
      <c r="E24" s="245" t="s">
        <v>13</v>
      </c>
      <c r="F24" s="246" t="s">
        <v>4</v>
      </c>
      <c r="G24" s="247">
        <v>1996</v>
      </c>
      <c r="H24" s="248" t="s">
        <v>274</v>
      </c>
      <c r="I24" s="241" t="str">
        <f t="shared" si="0"/>
        <v>F</v>
      </c>
      <c r="J24" s="245">
        <f>COUNTIF(I$6:I24,I24)</f>
        <v>2</v>
      </c>
      <c r="K24" s="249">
        <v>7.8946759259259258E-2</v>
      </c>
    </row>
    <row r="25" spans="1:11" s="164" customFormat="1" ht="20.100000000000001" customHeight="1" x14ac:dyDescent="0.2">
      <c r="A25" s="2">
        <v>20</v>
      </c>
      <c r="B25" s="147">
        <v>3</v>
      </c>
      <c r="C25" s="178" t="s">
        <v>71</v>
      </c>
      <c r="D25" s="148" t="s">
        <v>72</v>
      </c>
      <c r="E25" s="149" t="s">
        <v>13</v>
      </c>
      <c r="F25" s="150" t="s">
        <v>3</v>
      </c>
      <c r="G25" s="151">
        <v>1974</v>
      </c>
      <c r="H25" s="155" t="s">
        <v>10</v>
      </c>
      <c r="I25" s="2" t="str">
        <f t="shared" si="0"/>
        <v>B</v>
      </c>
      <c r="J25" s="149">
        <f>COUNTIF(I$6:I25,I25)</f>
        <v>9</v>
      </c>
      <c r="K25" s="3">
        <v>7.9803240740740744E-2</v>
      </c>
    </row>
    <row r="26" spans="1:11" s="164" customFormat="1" ht="20.100000000000001" customHeight="1" x14ac:dyDescent="0.3">
      <c r="A26" s="2">
        <v>21</v>
      </c>
      <c r="B26" s="147">
        <v>5</v>
      </c>
      <c r="C26" s="182" t="s">
        <v>228</v>
      </c>
      <c r="D26" s="186" t="s">
        <v>231</v>
      </c>
      <c r="E26" s="4" t="s">
        <v>13</v>
      </c>
      <c r="F26" s="187" t="s">
        <v>3</v>
      </c>
      <c r="G26" s="60">
        <v>1975</v>
      </c>
      <c r="H26" s="190" t="s">
        <v>307</v>
      </c>
      <c r="I26" s="2" t="str">
        <f t="shared" si="0"/>
        <v>B</v>
      </c>
      <c r="J26" s="149">
        <f>COUNTIF(I$6:I26,I26)</f>
        <v>10</v>
      </c>
      <c r="K26" s="3">
        <v>8.0011574074074068E-2</v>
      </c>
    </row>
    <row r="27" spans="1:11" s="154" customFormat="1" ht="20.100000000000001" customHeight="1" x14ac:dyDescent="0.2">
      <c r="A27" s="225">
        <v>22</v>
      </c>
      <c r="B27" s="226">
        <v>16</v>
      </c>
      <c r="C27" s="236" t="s">
        <v>99</v>
      </c>
      <c r="D27" s="237" t="s">
        <v>229</v>
      </c>
      <c r="E27" s="229" t="s">
        <v>13</v>
      </c>
      <c r="F27" s="230" t="s">
        <v>4</v>
      </c>
      <c r="G27" s="238">
        <v>1974</v>
      </c>
      <c r="H27" s="239" t="s">
        <v>230</v>
      </c>
      <c r="I27" s="225" t="str">
        <f t="shared" si="0"/>
        <v>G</v>
      </c>
      <c r="J27" s="225">
        <f>COUNTIF(I$6:I27,I27)</f>
        <v>1</v>
      </c>
      <c r="K27" s="233">
        <v>8.0879629629629635E-2</v>
      </c>
    </row>
    <row r="28" spans="1:11" s="165" customFormat="1" ht="20.100000000000001" customHeight="1" x14ac:dyDescent="0.2">
      <c r="A28" s="2">
        <v>23</v>
      </c>
      <c r="B28" s="147">
        <v>17</v>
      </c>
      <c r="C28" s="183" t="s">
        <v>114</v>
      </c>
      <c r="D28" s="148" t="s">
        <v>60</v>
      </c>
      <c r="E28" s="149" t="s">
        <v>13</v>
      </c>
      <c r="F28" s="150" t="s">
        <v>3</v>
      </c>
      <c r="G28" s="118">
        <v>1985</v>
      </c>
      <c r="H28" s="167" t="s">
        <v>9</v>
      </c>
      <c r="I28" s="2" t="str">
        <f t="shared" si="0"/>
        <v>A</v>
      </c>
      <c r="J28" s="149">
        <f>COUNTIF(I$6:I28,I28)</f>
        <v>5</v>
      </c>
      <c r="K28" s="3">
        <v>8.1180555555555547E-2</v>
      </c>
    </row>
    <row r="29" spans="1:11" s="159" customFormat="1" ht="20.100000000000001" customHeight="1" x14ac:dyDescent="0.2">
      <c r="A29" s="253">
        <v>24</v>
      </c>
      <c r="B29" s="262">
        <v>13</v>
      </c>
      <c r="C29" s="255" t="s">
        <v>181</v>
      </c>
      <c r="D29" s="256" t="s">
        <v>92</v>
      </c>
      <c r="E29" s="257" t="s">
        <v>13</v>
      </c>
      <c r="F29" s="258" t="s">
        <v>4</v>
      </c>
      <c r="G29" s="259">
        <v>1991</v>
      </c>
      <c r="H29" s="260" t="s">
        <v>10</v>
      </c>
      <c r="I29" s="253" t="str">
        <f t="shared" si="0"/>
        <v>F</v>
      </c>
      <c r="J29" s="257">
        <f>COUNTIF(I$6:I29,I29)</f>
        <v>3</v>
      </c>
      <c r="K29" s="264">
        <v>8.2581018518518512E-2</v>
      </c>
    </row>
    <row r="30" spans="1:11" s="164" customFormat="1" ht="20.100000000000001" customHeight="1" x14ac:dyDescent="0.2">
      <c r="A30" s="2">
        <v>25</v>
      </c>
      <c r="B30" s="147">
        <v>11</v>
      </c>
      <c r="C30" s="183" t="s">
        <v>119</v>
      </c>
      <c r="D30" s="148" t="s">
        <v>68</v>
      </c>
      <c r="E30" s="149" t="s">
        <v>13</v>
      </c>
      <c r="F30" s="150" t="s">
        <v>3</v>
      </c>
      <c r="G30" s="118">
        <v>1971</v>
      </c>
      <c r="H30" s="167" t="s">
        <v>120</v>
      </c>
      <c r="I30" s="2" t="str">
        <f t="shared" si="0"/>
        <v>C</v>
      </c>
      <c r="J30" s="149">
        <f>COUNTIF(I$6:I30,I30)</f>
        <v>5</v>
      </c>
      <c r="K30" s="3">
        <v>8.2604166666666659E-2</v>
      </c>
    </row>
    <row r="31" spans="1:11" s="165" customFormat="1" ht="20.100000000000001" customHeight="1" x14ac:dyDescent="0.2">
      <c r="A31" s="2">
        <v>26</v>
      </c>
      <c r="B31" s="147">
        <v>23</v>
      </c>
      <c r="C31" s="178" t="s">
        <v>194</v>
      </c>
      <c r="D31" s="148" t="s">
        <v>195</v>
      </c>
      <c r="E31" s="149" t="s">
        <v>13</v>
      </c>
      <c r="F31" s="150" t="s">
        <v>4</v>
      </c>
      <c r="G31" s="151">
        <v>1985</v>
      </c>
      <c r="H31" s="155" t="s">
        <v>174</v>
      </c>
      <c r="I31" s="2" t="str">
        <f t="shared" si="0"/>
        <v>F</v>
      </c>
      <c r="J31" s="149">
        <f>COUNTIF(I$6:I31,I31)</f>
        <v>4</v>
      </c>
      <c r="K31" s="3">
        <v>8.413194444444444E-2</v>
      </c>
    </row>
    <row r="32" spans="1:11" s="165" customFormat="1" ht="20.100000000000001" customHeight="1" x14ac:dyDescent="0.25">
      <c r="A32" s="2">
        <v>27</v>
      </c>
      <c r="B32" s="147">
        <v>25</v>
      </c>
      <c r="C32" s="184" t="s">
        <v>219</v>
      </c>
      <c r="D32" s="148" t="s">
        <v>55</v>
      </c>
      <c r="E32" s="4" t="s">
        <v>13</v>
      </c>
      <c r="F32" s="187" t="s">
        <v>3</v>
      </c>
      <c r="G32" s="49">
        <v>1977</v>
      </c>
      <c r="H32" s="121" t="s">
        <v>205</v>
      </c>
      <c r="I32" s="2" t="str">
        <f t="shared" si="0"/>
        <v>B</v>
      </c>
      <c r="J32" s="149">
        <f>COUNTIF(I$6:I32,I32)</f>
        <v>11</v>
      </c>
      <c r="K32" s="3">
        <v>8.4606481481481477E-2</v>
      </c>
    </row>
    <row r="33" spans="1:18" s="154" customFormat="1" ht="20.100000000000001" customHeight="1" x14ac:dyDescent="0.2">
      <c r="A33" s="225">
        <v>28</v>
      </c>
      <c r="B33" s="226">
        <v>35</v>
      </c>
      <c r="C33" s="227" t="s">
        <v>94</v>
      </c>
      <c r="D33" s="228" t="s">
        <v>95</v>
      </c>
      <c r="E33" s="229" t="s">
        <v>13</v>
      </c>
      <c r="F33" s="230" t="s">
        <v>4</v>
      </c>
      <c r="G33" s="231">
        <v>1958</v>
      </c>
      <c r="H33" s="235" t="s">
        <v>9</v>
      </c>
      <c r="I33" s="225" t="str">
        <f t="shared" si="0"/>
        <v>H</v>
      </c>
      <c r="J33" s="229">
        <f>COUNTIF(I$6:I33,I33)</f>
        <v>1</v>
      </c>
      <c r="K33" s="233">
        <v>8.4803240740740748E-2</v>
      </c>
    </row>
    <row r="34" spans="1:18" ht="20.100000000000001" customHeight="1" x14ac:dyDescent="0.2">
      <c r="A34" s="2">
        <v>29</v>
      </c>
      <c r="B34" s="147">
        <v>40</v>
      </c>
      <c r="C34" s="178" t="s">
        <v>180</v>
      </c>
      <c r="D34" s="148" t="s">
        <v>57</v>
      </c>
      <c r="E34" s="149" t="s">
        <v>13</v>
      </c>
      <c r="F34" s="150" t="s">
        <v>3</v>
      </c>
      <c r="G34" s="151">
        <v>1972</v>
      </c>
      <c r="H34" s="155" t="s">
        <v>220</v>
      </c>
      <c r="I34" s="2" t="str">
        <f t="shared" si="0"/>
        <v>C</v>
      </c>
      <c r="J34" s="149">
        <f>COUNTIF(I$6:I34,I34)</f>
        <v>6</v>
      </c>
      <c r="K34" s="3">
        <v>8.5636574074074087E-2</v>
      </c>
      <c r="L34" s="1"/>
      <c r="M34" s="1"/>
      <c r="N34" s="1"/>
      <c r="O34" s="1"/>
      <c r="P34" s="1"/>
      <c r="Q34" s="1"/>
      <c r="R34" s="1"/>
    </row>
    <row r="35" spans="1:18" s="157" customFormat="1" ht="20.100000000000001" customHeight="1" x14ac:dyDescent="0.2">
      <c r="A35" s="241">
        <v>30</v>
      </c>
      <c r="B35" s="242">
        <v>15</v>
      </c>
      <c r="C35" s="243" t="s">
        <v>97</v>
      </c>
      <c r="D35" s="244" t="s">
        <v>98</v>
      </c>
      <c r="E35" s="245" t="s">
        <v>13</v>
      </c>
      <c r="F35" s="246" t="s">
        <v>4</v>
      </c>
      <c r="G35" s="247">
        <v>1979</v>
      </c>
      <c r="H35" s="248" t="s">
        <v>9</v>
      </c>
      <c r="I35" s="241" t="str">
        <f t="shared" si="0"/>
        <v>G</v>
      </c>
      <c r="J35" s="245">
        <f>COUNTIF(I$6:I35,I35)</f>
        <v>2</v>
      </c>
      <c r="K35" s="249">
        <v>8.5706018518518515E-2</v>
      </c>
    </row>
    <row r="36" spans="1:18" s="164" customFormat="1" ht="20.100000000000001" customHeight="1" x14ac:dyDescent="0.2">
      <c r="A36" s="2">
        <v>31</v>
      </c>
      <c r="B36" s="147">
        <v>14</v>
      </c>
      <c r="C36" s="178" t="s">
        <v>197</v>
      </c>
      <c r="D36" s="148" t="s">
        <v>61</v>
      </c>
      <c r="E36" s="149" t="s">
        <v>13</v>
      </c>
      <c r="F36" s="150" t="s">
        <v>3</v>
      </c>
      <c r="G36" s="151">
        <v>1971</v>
      </c>
      <c r="H36" s="155" t="s">
        <v>223</v>
      </c>
      <c r="I36" s="2" t="str">
        <f t="shared" si="0"/>
        <v>C</v>
      </c>
      <c r="J36" s="149">
        <f>COUNTIF(I$6:I36,I36)</f>
        <v>7</v>
      </c>
      <c r="K36" s="3">
        <v>8.5729166666666676E-2</v>
      </c>
    </row>
    <row r="37" spans="1:18" ht="20.100000000000001" customHeight="1" x14ac:dyDescent="0.2">
      <c r="A37" s="2">
        <v>32</v>
      </c>
      <c r="B37" s="147">
        <v>9</v>
      </c>
      <c r="C37" s="178" t="s">
        <v>184</v>
      </c>
      <c r="D37" s="148" t="s">
        <v>185</v>
      </c>
      <c r="E37" s="149" t="s">
        <v>13</v>
      </c>
      <c r="F37" s="150" t="s">
        <v>3</v>
      </c>
      <c r="G37" s="151">
        <v>2001</v>
      </c>
      <c r="H37" s="155" t="s">
        <v>175</v>
      </c>
      <c r="I37" s="2" t="str">
        <f t="shared" si="0"/>
        <v>A</v>
      </c>
      <c r="J37" s="149">
        <f>COUNTIF(I$6:I37,I37)</f>
        <v>6</v>
      </c>
      <c r="K37" s="3">
        <v>8.6851851851851847E-2</v>
      </c>
      <c r="L37" s="1"/>
      <c r="M37" s="1"/>
      <c r="N37" s="1"/>
      <c r="O37" s="1"/>
      <c r="P37" s="1"/>
      <c r="Q37" s="1"/>
      <c r="R37" s="1"/>
    </row>
    <row r="38" spans="1:18" s="164" customFormat="1" ht="20.100000000000001" customHeight="1" x14ac:dyDescent="0.2">
      <c r="A38" s="2">
        <v>33</v>
      </c>
      <c r="B38" s="147">
        <v>39</v>
      </c>
      <c r="C38" s="183" t="s">
        <v>258</v>
      </c>
      <c r="D38" s="148" t="s">
        <v>60</v>
      </c>
      <c r="E38" s="149" t="s">
        <v>13</v>
      </c>
      <c r="F38" s="150" t="s">
        <v>3</v>
      </c>
      <c r="G38" s="118">
        <v>1979</v>
      </c>
      <c r="H38" s="188" t="s">
        <v>259</v>
      </c>
      <c r="I38" s="2" t="str">
        <f t="shared" ref="I38:I57" si="1">IF($F38="m",IF($G$1-$G38&gt;19,IF($G$1-$G38&lt;40,"A",IF($G$1-$G38&gt;49,IF($G$1-$G38&gt;59,IF($G$1-$G38&gt;69,"E","D"),"C"),"B")),"JM"),IF($G$1-$G38&gt;19,IF($G$1-$G38&lt;40,"F",IF($G$1-$G38&lt;50,"G","H")),"JŽ"))</f>
        <v>B</v>
      </c>
      <c r="J38" s="149">
        <f>COUNTIF(I$6:I38,I38)</f>
        <v>12</v>
      </c>
      <c r="K38" s="3">
        <v>8.7708333333333333E-2</v>
      </c>
    </row>
    <row r="39" spans="1:18" s="157" customFormat="1" ht="20.100000000000001" customHeight="1" x14ac:dyDescent="0.2">
      <c r="A39" s="241">
        <v>34</v>
      </c>
      <c r="B39" s="242">
        <v>31</v>
      </c>
      <c r="C39" s="251" t="s">
        <v>253</v>
      </c>
      <c r="D39" s="244" t="s">
        <v>55</v>
      </c>
      <c r="E39" s="245" t="s">
        <v>13</v>
      </c>
      <c r="F39" s="246" t="s">
        <v>3</v>
      </c>
      <c r="G39" s="247">
        <v>1956</v>
      </c>
      <c r="H39" s="248" t="s">
        <v>254</v>
      </c>
      <c r="I39" s="241" t="str">
        <f t="shared" si="1"/>
        <v>D</v>
      </c>
      <c r="J39" s="245">
        <f>COUNTIF(I$6:I39,I39)</f>
        <v>2</v>
      </c>
      <c r="K39" s="249">
        <v>8.9120370370370364E-2</v>
      </c>
    </row>
    <row r="40" spans="1:18" s="165" customFormat="1" ht="20.100000000000001" customHeight="1" x14ac:dyDescent="0.2">
      <c r="A40" s="2">
        <v>35</v>
      </c>
      <c r="B40" s="147">
        <v>45</v>
      </c>
      <c r="C40" s="183" t="s">
        <v>265</v>
      </c>
      <c r="D40" s="148" t="s">
        <v>77</v>
      </c>
      <c r="E40" s="149" t="s">
        <v>13</v>
      </c>
      <c r="F40" s="150" t="s">
        <v>3</v>
      </c>
      <c r="G40" s="118">
        <v>1982</v>
      </c>
      <c r="H40" s="167" t="s">
        <v>266</v>
      </c>
      <c r="I40" s="2" t="str">
        <f t="shared" si="1"/>
        <v>B</v>
      </c>
      <c r="J40" s="149">
        <f>COUNTIF(I$6:I40,I40)</f>
        <v>13</v>
      </c>
      <c r="K40" s="3">
        <v>9.0532407407407409E-2</v>
      </c>
    </row>
    <row r="41" spans="1:18" s="159" customFormat="1" ht="20.100000000000001" customHeight="1" x14ac:dyDescent="0.2">
      <c r="A41" s="253">
        <v>36</v>
      </c>
      <c r="B41" s="262">
        <v>2</v>
      </c>
      <c r="C41" s="255" t="s">
        <v>188</v>
      </c>
      <c r="D41" s="256" t="s">
        <v>111</v>
      </c>
      <c r="E41" s="257" t="s">
        <v>13</v>
      </c>
      <c r="F41" s="258" t="s">
        <v>3</v>
      </c>
      <c r="G41" s="259">
        <v>1959</v>
      </c>
      <c r="H41" s="260" t="s">
        <v>176</v>
      </c>
      <c r="I41" s="253" t="str">
        <f t="shared" si="1"/>
        <v>D</v>
      </c>
      <c r="J41" s="257">
        <f>COUNTIF(I$6:I41,I41)</f>
        <v>3</v>
      </c>
      <c r="K41" s="264">
        <v>9.1574074074074072E-2</v>
      </c>
    </row>
    <row r="42" spans="1:18" s="165" customFormat="1" ht="20.100000000000001" customHeight="1" x14ac:dyDescent="0.2">
      <c r="A42" s="2">
        <v>37</v>
      </c>
      <c r="B42" s="147">
        <v>32</v>
      </c>
      <c r="C42" s="178" t="s">
        <v>58</v>
      </c>
      <c r="D42" s="148" t="s">
        <v>59</v>
      </c>
      <c r="E42" s="149" t="s">
        <v>13</v>
      </c>
      <c r="F42" s="150" t="s">
        <v>3</v>
      </c>
      <c r="G42" s="151">
        <v>1963</v>
      </c>
      <c r="H42" s="155" t="s">
        <v>9</v>
      </c>
      <c r="I42" s="2" t="str">
        <f t="shared" si="1"/>
        <v>C</v>
      </c>
      <c r="J42" s="149">
        <f>COUNTIF(I$6:I42,I42)</f>
        <v>8</v>
      </c>
      <c r="K42" s="3">
        <v>9.2557870370370374E-2</v>
      </c>
    </row>
    <row r="43" spans="1:18" ht="20.100000000000001" customHeight="1" x14ac:dyDescent="0.2">
      <c r="A43" s="2">
        <v>38</v>
      </c>
      <c r="B43" s="147">
        <v>21</v>
      </c>
      <c r="C43" s="180" t="s">
        <v>243</v>
      </c>
      <c r="D43" s="185" t="s">
        <v>244</v>
      </c>
      <c r="E43" s="149" t="s">
        <v>13</v>
      </c>
      <c r="F43" s="150" t="s">
        <v>3</v>
      </c>
      <c r="G43" s="118">
        <v>1976</v>
      </c>
      <c r="H43" s="189" t="s">
        <v>245</v>
      </c>
      <c r="I43" s="2" t="str">
        <f t="shared" si="1"/>
        <v>B</v>
      </c>
      <c r="J43" s="149">
        <f>COUNTIF(I$6:I43,I43)</f>
        <v>14</v>
      </c>
      <c r="K43" s="3">
        <v>9.4143518518518529E-2</v>
      </c>
      <c r="L43" s="1"/>
      <c r="M43" s="1"/>
      <c r="N43" s="1"/>
      <c r="O43" s="1"/>
      <c r="P43" s="1"/>
      <c r="Q43" s="1"/>
      <c r="R43" s="1"/>
    </row>
    <row r="44" spans="1:18" ht="20.100000000000001" customHeight="1" x14ac:dyDescent="0.2">
      <c r="A44" s="2">
        <v>39</v>
      </c>
      <c r="B44" s="147">
        <v>22</v>
      </c>
      <c r="C44" s="180" t="s">
        <v>246</v>
      </c>
      <c r="D44" s="185" t="s">
        <v>72</v>
      </c>
      <c r="E44" s="149" t="s">
        <v>13</v>
      </c>
      <c r="F44" s="150" t="s">
        <v>3</v>
      </c>
      <c r="G44" s="119">
        <v>1963</v>
      </c>
      <c r="H44" s="191" t="s">
        <v>9</v>
      </c>
      <c r="I44" s="2" t="str">
        <f t="shared" si="1"/>
        <v>C</v>
      </c>
      <c r="J44" s="149">
        <f>COUNTIF(I$6:I44,I44)</f>
        <v>9</v>
      </c>
      <c r="K44" s="3">
        <v>9.4143518518518529E-2</v>
      </c>
      <c r="L44" s="1"/>
      <c r="M44" s="1"/>
      <c r="N44" s="1"/>
      <c r="O44" s="1"/>
      <c r="P44" s="1"/>
      <c r="Q44" s="1"/>
      <c r="R44" s="1"/>
    </row>
    <row r="45" spans="1:18" ht="20.100000000000001" customHeight="1" x14ac:dyDescent="0.2">
      <c r="A45" s="2">
        <v>40</v>
      </c>
      <c r="B45" s="120">
        <v>43</v>
      </c>
      <c r="C45" s="183" t="s">
        <v>263</v>
      </c>
      <c r="D45" s="113" t="s">
        <v>55</v>
      </c>
      <c r="E45" s="149" t="s">
        <v>13</v>
      </c>
      <c r="F45" s="149" t="s">
        <v>3</v>
      </c>
      <c r="G45" s="118">
        <v>1969</v>
      </c>
      <c r="H45" s="114" t="s">
        <v>264</v>
      </c>
      <c r="I45" s="2" t="str">
        <f t="shared" si="1"/>
        <v>C</v>
      </c>
      <c r="J45" s="149">
        <f>COUNTIF(I$6:I45,I45)</f>
        <v>10</v>
      </c>
      <c r="K45" s="3">
        <v>9.4583333333333339E-2</v>
      </c>
      <c r="L45" s="1"/>
      <c r="M45" s="1"/>
      <c r="N45" s="1"/>
      <c r="O45" s="1"/>
      <c r="P45" s="1"/>
      <c r="Q45" s="1"/>
      <c r="R45" s="1"/>
    </row>
    <row r="46" spans="1:18" s="157" customFormat="1" ht="20.100000000000001" customHeight="1" x14ac:dyDescent="0.2">
      <c r="A46" s="241">
        <v>41</v>
      </c>
      <c r="B46" s="252">
        <v>18</v>
      </c>
      <c r="C46" s="243" t="s">
        <v>179</v>
      </c>
      <c r="D46" s="70" t="s">
        <v>127</v>
      </c>
      <c r="E46" s="245" t="s">
        <v>13</v>
      </c>
      <c r="F46" s="245" t="s">
        <v>4</v>
      </c>
      <c r="G46" s="247">
        <v>1972</v>
      </c>
      <c r="H46" s="71" t="s">
        <v>9</v>
      </c>
      <c r="I46" s="241" t="str">
        <f t="shared" si="1"/>
        <v>H</v>
      </c>
      <c r="J46" s="245">
        <f>COUNTIF(I$6:I46,I46)</f>
        <v>2</v>
      </c>
      <c r="K46" s="249">
        <v>9.5277777777777781E-2</v>
      </c>
    </row>
    <row r="47" spans="1:18" ht="20.100000000000001" customHeight="1" x14ac:dyDescent="0.2">
      <c r="A47" s="2">
        <v>42</v>
      </c>
      <c r="B47" s="120">
        <v>20</v>
      </c>
      <c r="C47" s="178" t="s">
        <v>125</v>
      </c>
      <c r="D47" s="168" t="s">
        <v>124</v>
      </c>
      <c r="E47" s="149" t="s">
        <v>13</v>
      </c>
      <c r="F47" s="149" t="s">
        <v>3</v>
      </c>
      <c r="G47" s="151">
        <v>1964</v>
      </c>
      <c r="H47" s="53" t="s">
        <v>23</v>
      </c>
      <c r="I47" s="2" t="str">
        <f t="shared" si="1"/>
        <v>C</v>
      </c>
      <c r="J47" s="149">
        <f>COUNTIF(I$6:I47,I47)</f>
        <v>11</v>
      </c>
      <c r="K47" s="3">
        <v>9.807870370370371E-2</v>
      </c>
      <c r="L47" s="1"/>
      <c r="M47" s="1"/>
      <c r="N47" s="1"/>
      <c r="O47" s="1"/>
      <c r="P47" s="1"/>
      <c r="Q47" s="1"/>
      <c r="R47" s="1"/>
    </row>
    <row r="48" spans="1:18" s="154" customFormat="1" ht="20.100000000000001" customHeight="1" x14ac:dyDescent="0.2">
      <c r="A48" s="225">
        <v>43</v>
      </c>
      <c r="B48" s="240">
        <v>42</v>
      </c>
      <c r="C48" s="227" t="s">
        <v>196</v>
      </c>
      <c r="D48" s="73" t="s">
        <v>55</v>
      </c>
      <c r="E48" s="229" t="s">
        <v>13</v>
      </c>
      <c r="F48" s="229" t="s">
        <v>3</v>
      </c>
      <c r="G48" s="231">
        <v>1948</v>
      </c>
      <c r="H48" s="74" t="s">
        <v>174</v>
      </c>
      <c r="I48" s="225" t="str">
        <f t="shared" si="1"/>
        <v>E</v>
      </c>
      <c r="J48" s="229">
        <f>COUNTIF(I$6:I48,I48)</f>
        <v>1</v>
      </c>
      <c r="K48" s="233">
        <v>9.9907407407407403E-2</v>
      </c>
    </row>
    <row r="49" spans="1:18" ht="20.100000000000001" customHeight="1" x14ac:dyDescent="0.2">
      <c r="A49" s="2">
        <v>44</v>
      </c>
      <c r="B49" s="120">
        <v>34</v>
      </c>
      <c r="C49" s="180" t="s">
        <v>131</v>
      </c>
      <c r="D49" s="116" t="s">
        <v>126</v>
      </c>
      <c r="E49" s="149" t="s">
        <v>13</v>
      </c>
      <c r="F49" s="149" t="s">
        <v>3</v>
      </c>
      <c r="G49" s="118">
        <v>1984</v>
      </c>
      <c r="H49" s="55" t="s">
        <v>255</v>
      </c>
      <c r="I49" s="2" t="str">
        <f t="shared" si="1"/>
        <v>A</v>
      </c>
      <c r="J49" s="149">
        <f>COUNTIF(I$6:I49,I49)</f>
        <v>7</v>
      </c>
      <c r="K49" s="3">
        <v>0.10315972222222221</v>
      </c>
      <c r="L49" s="1"/>
      <c r="M49" s="1"/>
      <c r="N49" s="1"/>
      <c r="O49" s="1"/>
      <c r="P49" s="1"/>
      <c r="Q49" s="1"/>
      <c r="R49" s="1"/>
    </row>
    <row r="50" spans="1:18" ht="20.100000000000001" customHeight="1" x14ac:dyDescent="0.2">
      <c r="A50" s="2">
        <v>45</v>
      </c>
      <c r="B50" s="120">
        <v>48</v>
      </c>
      <c r="C50" s="183" t="s">
        <v>268</v>
      </c>
      <c r="D50" s="113" t="s">
        <v>269</v>
      </c>
      <c r="E50" s="149" t="s">
        <v>13</v>
      </c>
      <c r="F50" s="149" t="s">
        <v>4</v>
      </c>
      <c r="G50" s="118">
        <v>1992</v>
      </c>
      <c r="H50" s="114" t="s">
        <v>133</v>
      </c>
      <c r="I50" s="2" t="str">
        <f t="shared" si="1"/>
        <v>F</v>
      </c>
      <c r="J50" s="149">
        <f>COUNTIF(I$6:I50,I50)</f>
        <v>5</v>
      </c>
      <c r="K50" s="3">
        <v>0.1038425925925926</v>
      </c>
      <c r="L50" s="1"/>
      <c r="M50" s="1"/>
      <c r="N50" s="1"/>
      <c r="O50" s="1"/>
      <c r="P50" s="1"/>
      <c r="Q50" s="1"/>
      <c r="R50" s="1"/>
    </row>
    <row r="51" spans="1:18" s="159" customFormat="1" ht="20.100000000000001" customHeight="1" x14ac:dyDescent="0.2">
      <c r="A51" s="253">
        <v>46</v>
      </c>
      <c r="B51" s="265">
        <v>49</v>
      </c>
      <c r="C51" s="266" t="s">
        <v>270</v>
      </c>
      <c r="D51" s="158" t="s">
        <v>109</v>
      </c>
      <c r="E51" s="257" t="s">
        <v>13</v>
      </c>
      <c r="F51" s="257" t="s">
        <v>4</v>
      </c>
      <c r="G51" s="267">
        <v>1965</v>
      </c>
      <c r="H51" s="268" t="s">
        <v>271</v>
      </c>
      <c r="I51" s="253" t="str">
        <f t="shared" si="1"/>
        <v>H</v>
      </c>
      <c r="J51" s="257">
        <f>COUNTIF(I$6:I51,I51)</f>
        <v>3</v>
      </c>
      <c r="K51" s="264">
        <v>0.10396990740740741</v>
      </c>
    </row>
    <row r="52" spans="1:18" s="161" customFormat="1" ht="20.100000000000001" customHeight="1" x14ac:dyDescent="0.2">
      <c r="A52" s="2">
        <v>47</v>
      </c>
      <c r="B52" s="120">
        <v>36</v>
      </c>
      <c r="C52" s="178" t="s">
        <v>54</v>
      </c>
      <c r="D52" s="113" t="s">
        <v>55</v>
      </c>
      <c r="E52" s="149" t="s">
        <v>13</v>
      </c>
      <c r="F52" s="149" t="s">
        <v>3</v>
      </c>
      <c r="G52" s="151">
        <v>1953</v>
      </c>
      <c r="H52" s="53" t="s">
        <v>9</v>
      </c>
      <c r="I52" s="2" t="str">
        <f t="shared" si="1"/>
        <v>D</v>
      </c>
      <c r="J52" s="149">
        <f>COUNTIF(I$6:I52,I52)</f>
        <v>4</v>
      </c>
      <c r="K52" s="3">
        <v>0.10415509259259259</v>
      </c>
    </row>
    <row r="53" spans="1:18" s="161" customFormat="1" ht="20.100000000000001" customHeight="1" x14ac:dyDescent="0.2">
      <c r="A53" s="2">
        <v>48</v>
      </c>
      <c r="B53" s="120">
        <v>41</v>
      </c>
      <c r="C53" s="178" t="s">
        <v>83</v>
      </c>
      <c r="D53" s="168" t="s">
        <v>84</v>
      </c>
      <c r="E53" s="149" t="s">
        <v>13</v>
      </c>
      <c r="F53" s="149" t="s">
        <v>3</v>
      </c>
      <c r="G53" s="151">
        <v>1954</v>
      </c>
      <c r="H53" s="53" t="s">
        <v>103</v>
      </c>
      <c r="I53" s="2" t="str">
        <f t="shared" si="1"/>
        <v>D</v>
      </c>
      <c r="J53" s="149">
        <f>COUNTIF(I$6:I53,I53)</f>
        <v>5</v>
      </c>
      <c r="K53" s="3">
        <v>0.10427083333333333</v>
      </c>
    </row>
    <row r="54" spans="1:18" ht="20.100000000000001" customHeight="1" x14ac:dyDescent="0.2">
      <c r="A54" s="2">
        <v>49</v>
      </c>
      <c r="B54" s="120">
        <v>24</v>
      </c>
      <c r="C54" s="178" t="s">
        <v>193</v>
      </c>
      <c r="D54" s="168" t="s">
        <v>96</v>
      </c>
      <c r="E54" s="149" t="s">
        <v>13</v>
      </c>
      <c r="F54" s="149" t="s">
        <v>3</v>
      </c>
      <c r="G54" s="151">
        <v>1977</v>
      </c>
      <c r="H54" s="53" t="s">
        <v>174</v>
      </c>
      <c r="I54" s="2" t="str">
        <f t="shared" si="1"/>
        <v>B</v>
      </c>
      <c r="J54" s="149">
        <f>COUNTIF(I$6:I54,I54)</f>
        <v>15</v>
      </c>
      <c r="K54" s="3">
        <v>0.10444444444444445</v>
      </c>
      <c r="L54" s="1"/>
      <c r="M54" s="1"/>
      <c r="N54" s="1"/>
      <c r="O54" s="1"/>
      <c r="P54" s="1"/>
      <c r="Q54" s="1"/>
      <c r="R54" s="1"/>
    </row>
    <row r="55" spans="1:18" ht="20.100000000000001" customHeight="1" x14ac:dyDescent="0.2">
      <c r="A55" s="2">
        <v>50</v>
      </c>
      <c r="B55" s="120">
        <v>33</v>
      </c>
      <c r="C55" s="178" t="s">
        <v>101</v>
      </c>
      <c r="D55" s="113" t="s">
        <v>62</v>
      </c>
      <c r="E55" s="149" t="s">
        <v>13</v>
      </c>
      <c r="F55" s="149" t="s">
        <v>4</v>
      </c>
      <c r="G55" s="151">
        <v>1959</v>
      </c>
      <c r="H55" s="53" t="s">
        <v>173</v>
      </c>
      <c r="I55" s="2" t="str">
        <f t="shared" si="1"/>
        <v>H</v>
      </c>
      <c r="J55" s="149">
        <f>COUNTIF(I$6:I55,I55)</f>
        <v>4</v>
      </c>
      <c r="K55" s="3">
        <v>0.11387731481481482</v>
      </c>
      <c r="L55" s="1"/>
      <c r="M55" s="1"/>
      <c r="N55" s="1"/>
      <c r="O55" s="1"/>
      <c r="P55" s="1"/>
      <c r="Q55" s="1"/>
      <c r="R55" s="1"/>
    </row>
    <row r="56" spans="1:18" ht="20.100000000000001" customHeight="1" x14ac:dyDescent="0.2">
      <c r="A56" s="2">
        <v>51</v>
      </c>
      <c r="B56" s="120">
        <v>1</v>
      </c>
      <c r="C56" s="180" t="s">
        <v>225</v>
      </c>
      <c r="D56" s="168" t="s">
        <v>112</v>
      </c>
      <c r="E56" s="149" t="s">
        <v>13</v>
      </c>
      <c r="F56" s="149" t="s">
        <v>3</v>
      </c>
      <c r="G56" s="119">
        <v>1971</v>
      </c>
      <c r="H56" s="114" t="s">
        <v>22</v>
      </c>
      <c r="I56" s="2" t="str">
        <f t="shared" si="1"/>
        <v>C</v>
      </c>
      <c r="J56" s="149">
        <f>COUNTIF(I$6:I56,I56)</f>
        <v>12</v>
      </c>
      <c r="K56" s="3">
        <v>0.12745370370370371</v>
      </c>
      <c r="L56" s="1"/>
      <c r="M56" s="1"/>
      <c r="N56" s="1"/>
      <c r="O56" s="1"/>
      <c r="P56" s="1"/>
      <c r="Q56" s="1"/>
      <c r="R56" s="1"/>
    </row>
    <row r="57" spans="1:18" ht="20.100000000000001" customHeight="1" x14ac:dyDescent="0.2">
      <c r="A57" s="2">
        <v>52</v>
      </c>
      <c r="B57" s="120">
        <v>117</v>
      </c>
      <c r="C57" s="179" t="s">
        <v>183</v>
      </c>
      <c r="D57" s="113" t="s">
        <v>117</v>
      </c>
      <c r="E57" s="149" t="s">
        <v>13</v>
      </c>
      <c r="F57" s="149" t="s">
        <v>4</v>
      </c>
      <c r="G57" s="151">
        <v>1956</v>
      </c>
      <c r="H57" s="114" t="s">
        <v>222</v>
      </c>
      <c r="I57" s="2" t="str">
        <f t="shared" si="1"/>
        <v>H</v>
      </c>
      <c r="J57" s="149">
        <f>COUNTIF(I$6:I57,I57)</f>
        <v>5</v>
      </c>
      <c r="K57" s="3">
        <v>0.14603009259259259</v>
      </c>
      <c r="L57" s="1"/>
      <c r="M57" s="1"/>
      <c r="N57" s="1"/>
      <c r="O57" s="1"/>
      <c r="P57" s="1"/>
      <c r="Q57" s="1"/>
      <c r="R57" s="1"/>
    </row>
    <row r="59" spans="1:18" s="125" customFormat="1" ht="13.5" x14ac:dyDescent="0.2">
      <c r="A59" s="354" t="s">
        <v>17</v>
      </c>
      <c r="B59" s="354"/>
      <c r="C59" s="354"/>
      <c r="D59" s="354"/>
      <c r="E59" s="354"/>
      <c r="F59" s="354"/>
      <c r="G59" s="354"/>
      <c r="H59" s="354"/>
      <c r="I59" s="129"/>
      <c r="J59" s="130"/>
      <c r="K59" s="123"/>
    </row>
    <row r="60" spans="1:18" s="125" customFormat="1" ht="13.5" x14ac:dyDescent="0.2">
      <c r="A60" s="354" t="s">
        <v>18</v>
      </c>
      <c r="B60" s="354"/>
      <c r="C60" s="354"/>
      <c r="D60" s="354"/>
      <c r="E60" s="354"/>
      <c r="F60" s="354"/>
      <c r="G60" s="354"/>
      <c r="H60" s="354"/>
      <c r="I60" s="129"/>
      <c r="J60" s="130"/>
      <c r="K60" s="123"/>
    </row>
    <row r="61" spans="1:18" ht="17.25" thickBot="1" x14ac:dyDescent="0.25"/>
    <row r="62" spans="1:18" ht="14.25" thickBot="1" x14ac:dyDescent="0.25">
      <c r="A62" s="346" t="s">
        <v>308</v>
      </c>
      <c r="B62" s="347"/>
      <c r="C62" s="347"/>
      <c r="D62" s="347"/>
      <c r="E62" s="347"/>
      <c r="F62" s="347"/>
      <c r="G62" s="347"/>
      <c r="H62" s="347"/>
      <c r="I62" s="347"/>
      <c r="J62" s="347"/>
      <c r="K62" s="348"/>
      <c r="R62" s="1"/>
    </row>
    <row r="63" spans="1:18" ht="17.25" thickBot="1" x14ac:dyDescent="0.25">
      <c r="R63" s="1"/>
    </row>
    <row r="64" spans="1:18" ht="14.25" thickBot="1" x14ac:dyDescent="0.25">
      <c r="A64" s="346" t="s">
        <v>309</v>
      </c>
      <c r="B64" s="347"/>
      <c r="C64" s="347"/>
      <c r="D64" s="347"/>
      <c r="E64" s="347"/>
      <c r="F64" s="347"/>
      <c r="G64" s="347"/>
      <c r="H64" s="347"/>
      <c r="I64" s="347"/>
      <c r="J64" s="347"/>
      <c r="K64" s="348"/>
      <c r="R64" s="1"/>
    </row>
  </sheetData>
  <sortState xmlns:xlrd2="http://schemas.microsoft.com/office/spreadsheetml/2017/richdata2" ref="A6:L57">
    <sortCondition ref="K6:K57"/>
  </sortState>
  <mergeCells count="7">
    <mergeCell ref="A62:K62"/>
    <mergeCell ref="A64:K64"/>
    <mergeCell ref="A2:K2"/>
    <mergeCell ref="A3:K3"/>
    <mergeCell ref="A4:B4"/>
    <mergeCell ref="A59:H59"/>
    <mergeCell ref="A60:H6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8"/>
  <sheetViews>
    <sheetView topLeftCell="A2" workbookViewId="0">
      <selection activeCell="A78" sqref="A78:K78"/>
    </sheetView>
  </sheetViews>
  <sheetFormatPr defaultRowHeight="16.5" x14ac:dyDescent="0.2"/>
  <cols>
    <col min="1" max="1" width="5.42578125" style="122" customWidth="1"/>
    <col min="2" max="2" width="5.5703125" style="123" customWidth="1"/>
    <col min="3" max="3" width="12.140625" style="177" customWidth="1"/>
    <col min="4" max="4" width="8.85546875" style="125" customWidth="1"/>
    <col min="5" max="6" width="4" style="126" customWidth="1"/>
    <col min="7" max="7" width="6.5703125" style="127" customWidth="1"/>
    <col min="8" max="8" width="18.5703125" style="128" customWidth="1"/>
    <col min="9" max="9" width="4.7109375" style="129" customWidth="1"/>
    <col min="10" max="10" width="5" style="130" customWidth="1"/>
    <col min="11" max="11" width="8.5703125" style="123" customWidth="1"/>
    <col min="12" max="17" width="9.140625" style="124"/>
    <col min="18" max="16384" width="9.140625" style="1"/>
  </cols>
  <sheetData>
    <row r="1" spans="1:17" ht="5.25" hidden="1" customHeight="1" x14ac:dyDescent="0.2">
      <c r="F1" s="126" t="s">
        <v>6</v>
      </c>
      <c r="G1" s="127">
        <v>2022</v>
      </c>
      <c r="L1" s="1"/>
      <c r="M1" s="1"/>
      <c r="N1" s="1"/>
      <c r="O1" s="1"/>
      <c r="P1" s="1"/>
      <c r="Q1" s="1"/>
    </row>
    <row r="2" spans="1:17" s="224" customFormat="1" ht="30" customHeight="1" thickBot="1" x14ac:dyDescent="0.25">
      <c r="A2" s="359" t="s">
        <v>171</v>
      </c>
      <c r="B2" s="360"/>
      <c r="C2" s="360"/>
      <c r="D2" s="360"/>
      <c r="E2" s="360"/>
      <c r="F2" s="360"/>
      <c r="G2" s="360"/>
      <c r="H2" s="360"/>
      <c r="I2" s="360"/>
      <c r="J2" s="360"/>
      <c r="K2" s="361"/>
    </row>
    <row r="3" spans="1:17" s="131" customFormat="1" ht="17.25" customHeight="1" x14ac:dyDescent="0.2">
      <c r="A3" s="352" t="s">
        <v>172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7" s="124" customFormat="1" ht="20.100000000000001" customHeight="1" x14ac:dyDescent="0.2">
      <c r="A4" s="353" t="s">
        <v>16</v>
      </c>
      <c r="B4" s="353"/>
      <c r="C4" s="169"/>
      <c r="D4" s="132"/>
      <c r="E4" s="133"/>
      <c r="F4" s="133"/>
      <c r="G4" s="134"/>
      <c r="H4" s="135"/>
      <c r="I4" s="136"/>
      <c r="J4" s="137" t="s">
        <v>241</v>
      </c>
      <c r="K4" s="174"/>
    </row>
    <row r="5" spans="1:17" s="132" customFormat="1" ht="34.5" customHeight="1" thickBot="1" x14ac:dyDescent="0.25">
      <c r="A5" s="139" t="s">
        <v>24</v>
      </c>
      <c r="B5" s="140" t="s">
        <v>20</v>
      </c>
      <c r="C5" s="170" t="s">
        <v>102</v>
      </c>
      <c r="D5" s="141" t="s">
        <v>0</v>
      </c>
      <c r="E5" s="142" t="s">
        <v>12</v>
      </c>
      <c r="F5" s="142" t="s">
        <v>5</v>
      </c>
      <c r="G5" s="143" t="s">
        <v>8</v>
      </c>
      <c r="H5" s="144" t="s">
        <v>1</v>
      </c>
      <c r="I5" s="145" t="s">
        <v>7</v>
      </c>
      <c r="J5" s="146" t="s">
        <v>25</v>
      </c>
      <c r="K5" s="175" t="s">
        <v>2</v>
      </c>
    </row>
    <row r="6" spans="1:17" s="45" customFormat="1" ht="20.100000000000001" customHeight="1" thickBot="1" x14ac:dyDescent="0.25">
      <c r="A6" s="355" t="s">
        <v>155</v>
      </c>
      <c r="B6" s="356"/>
      <c r="C6" s="356"/>
      <c r="D6" s="356"/>
      <c r="E6" s="356"/>
      <c r="F6" s="356"/>
      <c r="G6" s="356"/>
      <c r="H6" s="356"/>
      <c r="I6" s="356"/>
      <c r="J6" s="356"/>
      <c r="K6" s="357"/>
      <c r="L6" s="48"/>
      <c r="M6" s="44"/>
    </row>
    <row r="7" spans="1:17" s="154" customFormat="1" ht="20.100000000000001" customHeight="1" x14ac:dyDescent="0.2">
      <c r="A7" s="225">
        <v>1</v>
      </c>
      <c r="B7" s="226">
        <v>44</v>
      </c>
      <c r="C7" s="227" t="s">
        <v>189</v>
      </c>
      <c r="D7" s="228" t="s">
        <v>126</v>
      </c>
      <c r="E7" s="229" t="s">
        <v>13</v>
      </c>
      <c r="F7" s="230" t="s">
        <v>3</v>
      </c>
      <c r="G7" s="231">
        <v>1990</v>
      </c>
      <c r="H7" s="232" t="s">
        <v>9</v>
      </c>
      <c r="I7" s="225" t="str">
        <f t="shared" ref="I7:I13" si="0">IF($F7="m",IF($G$1-$G7&gt;19,IF($G$1-$G7&lt;40,"A",IF($G$1-$G7&gt;49,IF($G$1-$G7&gt;59,IF($G$1-$G7&gt;69,"E","D"),"C"),"B")),"JM"),IF($G$1-$G7&gt;19,IF($G$1-$G7&lt;40,"F",IF($G$1-$G7&lt;50,"G","H")),"JŽ"))</f>
        <v>A</v>
      </c>
      <c r="J7" s="229">
        <f>COUNTIF(I$7:I7,I7)</f>
        <v>1</v>
      </c>
      <c r="K7" s="233">
        <v>6.8391203703703704E-2</v>
      </c>
    </row>
    <row r="8" spans="1:17" s="154" customFormat="1" ht="20.100000000000001" customHeight="1" x14ac:dyDescent="0.2">
      <c r="A8" s="241">
        <v>2</v>
      </c>
      <c r="B8" s="242">
        <v>7</v>
      </c>
      <c r="C8" s="243" t="s">
        <v>182</v>
      </c>
      <c r="D8" s="250" t="s">
        <v>55</v>
      </c>
      <c r="E8" s="245" t="s">
        <v>13</v>
      </c>
      <c r="F8" s="246" t="s">
        <v>3</v>
      </c>
      <c r="G8" s="247">
        <v>1993</v>
      </c>
      <c r="H8" s="248" t="s">
        <v>10</v>
      </c>
      <c r="I8" s="241" t="str">
        <f t="shared" si="0"/>
        <v>A</v>
      </c>
      <c r="J8" s="245">
        <f>COUNTIF(I$7:I8,I8)</f>
        <v>2</v>
      </c>
      <c r="K8" s="249">
        <v>6.9398148148148139E-2</v>
      </c>
    </row>
    <row r="9" spans="1:17" s="157" customFormat="1" ht="20.100000000000001" customHeight="1" x14ac:dyDescent="0.2">
      <c r="A9" s="253">
        <v>3</v>
      </c>
      <c r="B9" s="262">
        <v>46</v>
      </c>
      <c r="C9" s="255" t="s">
        <v>190</v>
      </c>
      <c r="D9" s="263" t="s">
        <v>128</v>
      </c>
      <c r="E9" s="257" t="s">
        <v>13</v>
      </c>
      <c r="F9" s="258" t="s">
        <v>3</v>
      </c>
      <c r="G9" s="259">
        <v>1988</v>
      </c>
      <c r="H9" s="260" t="s">
        <v>177</v>
      </c>
      <c r="I9" s="253" t="str">
        <f t="shared" si="0"/>
        <v>A</v>
      </c>
      <c r="J9" s="257">
        <f>COUNTIF(I$7:I9,I9)</f>
        <v>3</v>
      </c>
      <c r="K9" s="264">
        <v>7.66087962962963E-2</v>
      </c>
    </row>
    <row r="10" spans="1:17" s="159" customFormat="1" ht="20.100000000000001" customHeight="1" x14ac:dyDescent="0.2">
      <c r="A10" s="2">
        <v>4</v>
      </c>
      <c r="B10" s="147">
        <v>47</v>
      </c>
      <c r="C10" s="178" t="s">
        <v>190</v>
      </c>
      <c r="D10" s="162" t="s">
        <v>126</v>
      </c>
      <c r="E10" s="149" t="s">
        <v>13</v>
      </c>
      <c r="F10" s="150" t="s">
        <v>3</v>
      </c>
      <c r="G10" s="151">
        <v>1986</v>
      </c>
      <c r="H10" s="155" t="s">
        <v>177</v>
      </c>
      <c r="I10" s="2" t="str">
        <f t="shared" si="0"/>
        <v>A</v>
      </c>
      <c r="J10" s="149">
        <f>COUNTIF(I$7:I10,I10)</f>
        <v>4</v>
      </c>
      <c r="K10" s="3">
        <v>7.662037037037038E-2</v>
      </c>
    </row>
    <row r="11" spans="1:17" s="154" customFormat="1" ht="20.100000000000001" customHeight="1" x14ac:dyDescent="0.2">
      <c r="A11" s="2">
        <v>5</v>
      </c>
      <c r="B11" s="147">
        <v>17</v>
      </c>
      <c r="C11" s="183" t="s">
        <v>114</v>
      </c>
      <c r="D11" s="148" t="s">
        <v>60</v>
      </c>
      <c r="E11" s="149" t="s">
        <v>13</v>
      </c>
      <c r="F11" s="150" t="s">
        <v>3</v>
      </c>
      <c r="G11" s="118">
        <v>1985</v>
      </c>
      <c r="H11" s="167" t="s">
        <v>9</v>
      </c>
      <c r="I11" s="2" t="str">
        <f t="shared" si="0"/>
        <v>A</v>
      </c>
      <c r="J11" s="149">
        <f>COUNTIF(I$7:I11,I11)</f>
        <v>5</v>
      </c>
      <c r="K11" s="3">
        <v>8.1180555555555547E-2</v>
      </c>
    </row>
    <row r="12" spans="1:17" s="154" customFormat="1" ht="20.100000000000001" customHeight="1" x14ac:dyDescent="0.2">
      <c r="A12" s="2">
        <v>6</v>
      </c>
      <c r="B12" s="147">
        <v>9</v>
      </c>
      <c r="C12" s="178" t="s">
        <v>184</v>
      </c>
      <c r="D12" s="148" t="s">
        <v>185</v>
      </c>
      <c r="E12" s="149" t="s">
        <v>13</v>
      </c>
      <c r="F12" s="150" t="s">
        <v>3</v>
      </c>
      <c r="G12" s="151">
        <v>2001</v>
      </c>
      <c r="H12" s="155" t="s">
        <v>175</v>
      </c>
      <c r="I12" s="2" t="str">
        <f t="shared" si="0"/>
        <v>A</v>
      </c>
      <c r="J12" s="149">
        <f>COUNTIF(I$7:I12,I12)</f>
        <v>6</v>
      </c>
      <c r="K12" s="3">
        <v>8.6851851851851847E-2</v>
      </c>
    </row>
    <row r="13" spans="1:17" s="154" customFormat="1" ht="20.100000000000001" customHeight="1" thickBot="1" x14ac:dyDescent="0.25">
      <c r="A13" s="2">
        <v>7</v>
      </c>
      <c r="B13" s="147">
        <v>34</v>
      </c>
      <c r="C13" s="180" t="s">
        <v>131</v>
      </c>
      <c r="D13" s="185" t="s">
        <v>126</v>
      </c>
      <c r="E13" s="149" t="s">
        <v>13</v>
      </c>
      <c r="F13" s="150" t="s">
        <v>3</v>
      </c>
      <c r="G13" s="118">
        <v>1984</v>
      </c>
      <c r="H13" s="191" t="s">
        <v>255</v>
      </c>
      <c r="I13" s="2" t="str">
        <f t="shared" si="0"/>
        <v>A</v>
      </c>
      <c r="J13" s="149">
        <f>COUNTIF(I$7:I13,I13)</f>
        <v>7</v>
      </c>
      <c r="K13" s="3">
        <v>0.10315972222222221</v>
      </c>
    </row>
    <row r="14" spans="1:17" s="45" customFormat="1" ht="20.100000000000001" customHeight="1" thickBot="1" x14ac:dyDescent="0.25">
      <c r="A14" s="355" t="s">
        <v>154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7"/>
      <c r="L14" s="47"/>
      <c r="M14" s="48"/>
      <c r="N14" s="44"/>
    </row>
    <row r="15" spans="1:17" s="157" customFormat="1" ht="20.100000000000001" customHeight="1" x14ac:dyDescent="0.2">
      <c r="A15" s="225">
        <v>1</v>
      </c>
      <c r="B15" s="226">
        <v>19</v>
      </c>
      <c r="C15" s="227" t="s">
        <v>198</v>
      </c>
      <c r="D15" s="228" t="s">
        <v>199</v>
      </c>
      <c r="E15" s="229" t="s">
        <v>13</v>
      </c>
      <c r="F15" s="230" t="s">
        <v>3</v>
      </c>
      <c r="G15" s="231">
        <v>1978</v>
      </c>
      <c r="H15" s="235" t="s">
        <v>28</v>
      </c>
      <c r="I15" s="225" t="str">
        <f t="shared" ref="I15:I29" si="1">IF($F15="m",IF($G$1-$G15&gt;19,IF($G$1-$G15&lt;40,"A",IF($G$1-$G15&gt;49,IF($G$1-$G15&gt;59,IF($G$1-$G15&gt;69,"E","D"),"C"),"B")),"JM"),IF($G$1-$G15&gt;19,IF($G$1-$G15&lt;40,"F",IF($G$1-$G15&lt;50,"G","H")),"JŽ"))</f>
        <v>B</v>
      </c>
      <c r="J15" s="229">
        <f>COUNTIF(I$7:I15,I15)</f>
        <v>1</v>
      </c>
      <c r="K15" s="233">
        <v>5.9340277777777777E-2</v>
      </c>
    </row>
    <row r="16" spans="1:17" s="161" customFormat="1" ht="20.100000000000001" customHeight="1" x14ac:dyDescent="0.2">
      <c r="A16" s="241">
        <v>2</v>
      </c>
      <c r="B16" s="242">
        <v>8</v>
      </c>
      <c r="C16" s="243" t="s">
        <v>76</v>
      </c>
      <c r="D16" s="244" t="s">
        <v>77</v>
      </c>
      <c r="E16" s="245" t="s">
        <v>13</v>
      </c>
      <c r="F16" s="246" t="s">
        <v>3</v>
      </c>
      <c r="G16" s="247">
        <v>1982</v>
      </c>
      <c r="H16" s="248" t="s">
        <v>105</v>
      </c>
      <c r="I16" s="241" t="str">
        <f t="shared" si="1"/>
        <v>B</v>
      </c>
      <c r="J16" s="241">
        <f>COUNTIF(I$7:I16,I16)</f>
        <v>2</v>
      </c>
      <c r="K16" s="249">
        <v>6.3912037037037031E-2</v>
      </c>
    </row>
    <row r="17" spans="1:14" s="157" customFormat="1" ht="20.100000000000001" customHeight="1" x14ac:dyDescent="0.2">
      <c r="A17" s="253">
        <v>3</v>
      </c>
      <c r="B17" s="254">
        <v>6</v>
      </c>
      <c r="C17" s="255" t="s">
        <v>64</v>
      </c>
      <c r="D17" s="256" t="s">
        <v>65</v>
      </c>
      <c r="E17" s="257" t="s">
        <v>13</v>
      </c>
      <c r="F17" s="258" t="s">
        <v>3</v>
      </c>
      <c r="G17" s="259">
        <v>1980</v>
      </c>
      <c r="H17" s="260" t="s">
        <v>10</v>
      </c>
      <c r="I17" s="253" t="str">
        <f t="shared" si="1"/>
        <v>B</v>
      </c>
      <c r="J17" s="257">
        <f>COUNTIF(I$7:I17,I17)</f>
        <v>3</v>
      </c>
      <c r="K17" s="261">
        <v>6.4502314814814818E-2</v>
      </c>
    </row>
    <row r="18" spans="1:14" s="165" customFormat="1" ht="20.100000000000001" customHeight="1" x14ac:dyDescent="0.2">
      <c r="A18" s="2">
        <v>4</v>
      </c>
      <c r="B18" s="147">
        <v>51</v>
      </c>
      <c r="C18" s="178" t="s">
        <v>78</v>
      </c>
      <c r="D18" s="148" t="s">
        <v>56</v>
      </c>
      <c r="E18" s="149" t="s">
        <v>13</v>
      </c>
      <c r="F18" s="150" t="s">
        <v>3</v>
      </c>
      <c r="G18" s="151">
        <v>1980</v>
      </c>
      <c r="H18" s="155" t="s">
        <v>10</v>
      </c>
      <c r="I18" s="2" t="str">
        <f t="shared" si="1"/>
        <v>B</v>
      </c>
      <c r="J18" s="149">
        <f>COUNTIF(I$7:I18,I18)</f>
        <v>4</v>
      </c>
      <c r="K18" s="3">
        <v>7.18287037037037E-2</v>
      </c>
    </row>
    <row r="19" spans="1:14" s="159" customFormat="1" ht="20.100000000000001" customHeight="1" x14ac:dyDescent="0.2">
      <c r="A19" s="2">
        <v>5</v>
      </c>
      <c r="B19" s="147">
        <v>4</v>
      </c>
      <c r="C19" s="178" t="s">
        <v>69</v>
      </c>
      <c r="D19" s="148" t="s">
        <v>70</v>
      </c>
      <c r="E19" s="149" t="s">
        <v>13</v>
      </c>
      <c r="F19" s="150" t="s">
        <v>3</v>
      </c>
      <c r="G19" s="151">
        <v>1979</v>
      </c>
      <c r="H19" s="155" t="s">
        <v>10</v>
      </c>
      <c r="I19" s="2" t="str">
        <f t="shared" si="1"/>
        <v>B</v>
      </c>
      <c r="J19" s="149">
        <f>COUNTIF(I$7:I19,I19)</f>
        <v>5</v>
      </c>
      <c r="K19" s="3">
        <v>7.3726851851851849E-2</v>
      </c>
    </row>
    <row r="20" spans="1:14" s="165" customFormat="1" ht="20.100000000000001" customHeight="1" x14ac:dyDescent="0.2">
      <c r="A20" s="2">
        <v>6</v>
      </c>
      <c r="B20" s="147">
        <v>37</v>
      </c>
      <c r="C20" s="178" t="s">
        <v>90</v>
      </c>
      <c r="D20" s="148" t="s">
        <v>91</v>
      </c>
      <c r="E20" s="149" t="s">
        <v>13</v>
      </c>
      <c r="F20" s="150" t="s">
        <v>3</v>
      </c>
      <c r="G20" s="151">
        <v>1981</v>
      </c>
      <c r="H20" s="155" t="s">
        <v>15</v>
      </c>
      <c r="I20" s="2" t="str">
        <f t="shared" si="1"/>
        <v>B</v>
      </c>
      <c r="J20" s="149">
        <f>COUNTIF(I$7:I20,I20)</f>
        <v>6</v>
      </c>
      <c r="K20" s="3">
        <v>7.4583333333333335E-2</v>
      </c>
    </row>
    <row r="21" spans="1:14" s="159" customFormat="1" ht="20.100000000000001" customHeight="1" x14ac:dyDescent="0.2">
      <c r="A21" s="2">
        <v>7</v>
      </c>
      <c r="B21" s="147">
        <v>28</v>
      </c>
      <c r="C21" s="178" t="s">
        <v>191</v>
      </c>
      <c r="D21" s="148" t="s">
        <v>192</v>
      </c>
      <c r="E21" s="149" t="s">
        <v>13</v>
      </c>
      <c r="F21" s="150" t="s">
        <v>3</v>
      </c>
      <c r="G21" s="151">
        <v>1975</v>
      </c>
      <c r="H21" s="155" t="s">
        <v>9</v>
      </c>
      <c r="I21" s="2" t="str">
        <f t="shared" si="1"/>
        <v>B</v>
      </c>
      <c r="J21" s="149">
        <f>COUNTIF(I$7:I21,I21)</f>
        <v>7</v>
      </c>
      <c r="K21" s="3">
        <v>7.6736111111111116E-2</v>
      </c>
    </row>
    <row r="22" spans="1:14" s="164" customFormat="1" ht="20.100000000000001" customHeight="1" x14ac:dyDescent="0.2">
      <c r="A22" s="2">
        <v>8</v>
      </c>
      <c r="B22" s="147">
        <v>27</v>
      </c>
      <c r="C22" s="178" t="s">
        <v>66</v>
      </c>
      <c r="D22" s="162" t="s">
        <v>67</v>
      </c>
      <c r="E22" s="149" t="s">
        <v>13</v>
      </c>
      <c r="F22" s="150" t="s">
        <v>3</v>
      </c>
      <c r="G22" s="151">
        <v>1975</v>
      </c>
      <c r="H22" s="155" t="s">
        <v>11</v>
      </c>
      <c r="I22" s="2" t="str">
        <f t="shared" si="1"/>
        <v>B</v>
      </c>
      <c r="J22" s="149">
        <f>COUNTIF(I$7:I22,I22)</f>
        <v>8</v>
      </c>
      <c r="K22" s="3">
        <v>7.8946759259259258E-2</v>
      </c>
    </row>
    <row r="23" spans="1:14" s="164" customFormat="1" ht="20.100000000000001" customHeight="1" x14ac:dyDescent="0.2">
      <c r="A23" s="2">
        <v>9</v>
      </c>
      <c r="B23" s="147">
        <v>3</v>
      </c>
      <c r="C23" s="178" t="s">
        <v>71</v>
      </c>
      <c r="D23" s="148" t="s">
        <v>72</v>
      </c>
      <c r="E23" s="149" t="s">
        <v>13</v>
      </c>
      <c r="F23" s="150" t="s">
        <v>3</v>
      </c>
      <c r="G23" s="151">
        <v>1974</v>
      </c>
      <c r="H23" s="155" t="s">
        <v>10</v>
      </c>
      <c r="I23" s="2" t="str">
        <f t="shared" si="1"/>
        <v>B</v>
      </c>
      <c r="J23" s="149">
        <f>COUNTIF(I$7:I23,I23)</f>
        <v>9</v>
      </c>
      <c r="K23" s="3">
        <v>7.9803240740740744E-2</v>
      </c>
    </row>
    <row r="24" spans="1:14" s="161" customFormat="1" ht="20.100000000000001" customHeight="1" x14ac:dyDescent="0.3">
      <c r="A24" s="2">
        <v>10</v>
      </c>
      <c r="B24" s="147">
        <v>5</v>
      </c>
      <c r="C24" s="182" t="s">
        <v>228</v>
      </c>
      <c r="D24" s="186" t="s">
        <v>231</v>
      </c>
      <c r="E24" s="4" t="s">
        <v>13</v>
      </c>
      <c r="F24" s="187" t="s">
        <v>3</v>
      </c>
      <c r="G24" s="60">
        <v>1975</v>
      </c>
      <c r="H24" s="190" t="s">
        <v>307</v>
      </c>
      <c r="I24" s="2" t="str">
        <f t="shared" si="1"/>
        <v>B</v>
      </c>
      <c r="J24" s="149">
        <f>COUNTIF(I$7:I24,I24)</f>
        <v>10</v>
      </c>
      <c r="K24" s="3">
        <v>8.0011574074074068E-2</v>
      </c>
    </row>
    <row r="25" spans="1:14" s="164" customFormat="1" ht="20.100000000000001" customHeight="1" x14ac:dyDescent="0.25">
      <c r="A25" s="2">
        <v>11</v>
      </c>
      <c r="B25" s="147">
        <v>25</v>
      </c>
      <c r="C25" s="184" t="s">
        <v>219</v>
      </c>
      <c r="D25" s="148" t="s">
        <v>55</v>
      </c>
      <c r="E25" s="4" t="s">
        <v>13</v>
      </c>
      <c r="F25" s="187" t="s">
        <v>3</v>
      </c>
      <c r="G25" s="49">
        <v>1977</v>
      </c>
      <c r="H25" s="121" t="s">
        <v>205</v>
      </c>
      <c r="I25" s="2" t="str">
        <f t="shared" si="1"/>
        <v>B</v>
      </c>
      <c r="J25" s="149">
        <f>COUNTIF(I$7:I25,I25)</f>
        <v>11</v>
      </c>
      <c r="K25" s="3">
        <v>8.4606481481481477E-2</v>
      </c>
    </row>
    <row r="26" spans="1:14" s="157" customFormat="1" ht="20.100000000000001" customHeight="1" x14ac:dyDescent="0.2">
      <c r="A26" s="2">
        <v>12</v>
      </c>
      <c r="B26" s="147">
        <v>39</v>
      </c>
      <c r="C26" s="183" t="s">
        <v>258</v>
      </c>
      <c r="D26" s="148" t="s">
        <v>60</v>
      </c>
      <c r="E26" s="149" t="s">
        <v>13</v>
      </c>
      <c r="F26" s="150" t="s">
        <v>3</v>
      </c>
      <c r="G26" s="118">
        <v>1979</v>
      </c>
      <c r="H26" s="167" t="s">
        <v>259</v>
      </c>
      <c r="I26" s="2" t="str">
        <f t="shared" si="1"/>
        <v>B</v>
      </c>
      <c r="J26" s="149">
        <f>COUNTIF(I$7:I26,I26)</f>
        <v>12</v>
      </c>
      <c r="K26" s="3">
        <v>8.7708333333333333E-2</v>
      </c>
    </row>
    <row r="27" spans="1:14" s="164" customFormat="1" ht="20.100000000000001" customHeight="1" x14ac:dyDescent="0.2">
      <c r="A27" s="2">
        <v>13</v>
      </c>
      <c r="B27" s="147">
        <v>45</v>
      </c>
      <c r="C27" s="183" t="s">
        <v>265</v>
      </c>
      <c r="D27" s="148" t="s">
        <v>77</v>
      </c>
      <c r="E27" s="149" t="s">
        <v>13</v>
      </c>
      <c r="F27" s="150" t="s">
        <v>3</v>
      </c>
      <c r="G27" s="118">
        <v>1982</v>
      </c>
      <c r="H27" s="167" t="s">
        <v>266</v>
      </c>
      <c r="I27" s="2" t="str">
        <f t="shared" si="1"/>
        <v>B</v>
      </c>
      <c r="J27" s="149">
        <f>COUNTIF(I$7:I27,I27)</f>
        <v>13</v>
      </c>
      <c r="K27" s="3">
        <v>9.0532407407407409E-2</v>
      </c>
    </row>
    <row r="28" spans="1:14" s="164" customFormat="1" ht="20.100000000000001" customHeight="1" x14ac:dyDescent="0.2">
      <c r="A28" s="2">
        <v>14</v>
      </c>
      <c r="B28" s="147">
        <v>21</v>
      </c>
      <c r="C28" s="180" t="s">
        <v>243</v>
      </c>
      <c r="D28" s="185" t="s">
        <v>244</v>
      </c>
      <c r="E28" s="149" t="s">
        <v>13</v>
      </c>
      <c r="F28" s="150" t="s">
        <v>3</v>
      </c>
      <c r="G28" s="118">
        <v>1976</v>
      </c>
      <c r="H28" s="189" t="s">
        <v>245</v>
      </c>
      <c r="I28" s="2" t="str">
        <f t="shared" si="1"/>
        <v>B</v>
      </c>
      <c r="J28" s="149">
        <f>COUNTIF(I$7:I28,I28)</f>
        <v>14</v>
      </c>
      <c r="K28" s="3">
        <v>9.4143518518518529E-2</v>
      </c>
    </row>
    <row r="29" spans="1:14" s="154" customFormat="1" ht="20.100000000000001" customHeight="1" thickBot="1" x14ac:dyDescent="0.25">
      <c r="A29" s="2">
        <v>15</v>
      </c>
      <c r="B29" s="147">
        <v>24</v>
      </c>
      <c r="C29" s="178" t="s">
        <v>193</v>
      </c>
      <c r="D29" s="162" t="s">
        <v>96</v>
      </c>
      <c r="E29" s="149" t="s">
        <v>13</v>
      </c>
      <c r="F29" s="150" t="s">
        <v>3</v>
      </c>
      <c r="G29" s="151">
        <v>1977</v>
      </c>
      <c r="H29" s="155" t="s">
        <v>174</v>
      </c>
      <c r="I29" s="2" t="str">
        <f t="shared" si="1"/>
        <v>B</v>
      </c>
      <c r="J29" s="149">
        <f>COUNTIF(I$7:I29,I29)</f>
        <v>15</v>
      </c>
      <c r="K29" s="3">
        <v>0.10444444444444445</v>
      </c>
    </row>
    <row r="30" spans="1:14" s="45" customFormat="1" ht="20.100000000000001" customHeight="1" thickBot="1" x14ac:dyDescent="0.25">
      <c r="A30" s="355" t="s">
        <v>156</v>
      </c>
      <c r="B30" s="356"/>
      <c r="C30" s="356"/>
      <c r="D30" s="356"/>
      <c r="E30" s="356"/>
      <c r="F30" s="356"/>
      <c r="G30" s="356"/>
      <c r="H30" s="356"/>
      <c r="I30" s="356"/>
      <c r="J30" s="356"/>
      <c r="K30" s="357"/>
      <c r="L30" s="47"/>
      <c r="M30" s="48"/>
      <c r="N30" s="44"/>
    </row>
    <row r="31" spans="1:14" s="165" customFormat="1" ht="20.100000000000001" customHeight="1" x14ac:dyDescent="0.2">
      <c r="A31" s="225">
        <v>1</v>
      </c>
      <c r="B31" s="226">
        <v>10</v>
      </c>
      <c r="C31" s="227" t="s">
        <v>86</v>
      </c>
      <c r="D31" s="234" t="s">
        <v>68</v>
      </c>
      <c r="E31" s="229" t="s">
        <v>13</v>
      </c>
      <c r="F31" s="230" t="s">
        <v>3</v>
      </c>
      <c r="G31" s="231">
        <v>1969</v>
      </c>
      <c r="H31" s="235" t="s">
        <v>105</v>
      </c>
      <c r="I31" s="225" t="str">
        <f t="shared" ref="I31:I42" si="2">IF($F31="m",IF($G$1-$G31&gt;19,IF($G$1-$G31&lt;40,"A",IF($G$1-$G31&gt;49,IF($G$1-$G31&gt;59,IF($G$1-$G31&gt;69,"E","D"),"C"),"B")),"JM"),IF($G$1-$G31&gt;19,IF($G$1-$G31&lt;40,"F",IF($G$1-$G31&lt;50,"G","H")),"JŽ"))</f>
        <v>C</v>
      </c>
      <c r="J31" s="229">
        <f>COUNTIF(I$7:I31,I31)</f>
        <v>1</v>
      </c>
      <c r="K31" s="233">
        <v>6.2569444444444441E-2</v>
      </c>
    </row>
    <row r="32" spans="1:14" s="159" customFormat="1" ht="20.100000000000001" customHeight="1" x14ac:dyDescent="0.2">
      <c r="A32" s="241">
        <v>2</v>
      </c>
      <c r="B32" s="242">
        <v>26</v>
      </c>
      <c r="C32" s="243" t="s">
        <v>93</v>
      </c>
      <c r="D32" s="244" t="s">
        <v>73</v>
      </c>
      <c r="E32" s="245" t="s">
        <v>13</v>
      </c>
      <c r="F32" s="246" t="s">
        <v>3</v>
      </c>
      <c r="G32" s="247">
        <v>1971</v>
      </c>
      <c r="H32" s="248" t="s">
        <v>11</v>
      </c>
      <c r="I32" s="241" t="str">
        <f t="shared" si="2"/>
        <v>C</v>
      </c>
      <c r="J32" s="245">
        <f>COUNTIF(I$7:I32,I32)</f>
        <v>2</v>
      </c>
      <c r="K32" s="249">
        <v>7.2592592592592597E-2</v>
      </c>
    </row>
    <row r="33" spans="1:17" s="164" customFormat="1" ht="20.100000000000001" customHeight="1" x14ac:dyDescent="0.2">
      <c r="A33" s="253">
        <v>3</v>
      </c>
      <c r="B33" s="262">
        <v>12</v>
      </c>
      <c r="C33" s="255" t="s">
        <v>100</v>
      </c>
      <c r="D33" s="263" t="s">
        <v>73</v>
      </c>
      <c r="E33" s="257" t="s">
        <v>13</v>
      </c>
      <c r="F33" s="258" t="s">
        <v>3</v>
      </c>
      <c r="G33" s="259">
        <v>1968</v>
      </c>
      <c r="H33" s="260" t="s">
        <v>10</v>
      </c>
      <c r="I33" s="253" t="str">
        <f t="shared" si="2"/>
        <v>C</v>
      </c>
      <c r="J33" s="257">
        <f>COUNTIF(I$7:I33,I33)</f>
        <v>3</v>
      </c>
      <c r="K33" s="264">
        <v>7.4328703703703702E-2</v>
      </c>
    </row>
    <row r="34" spans="1:17" s="165" customFormat="1" ht="20.100000000000001" customHeight="1" x14ac:dyDescent="0.2">
      <c r="A34" s="2">
        <v>4</v>
      </c>
      <c r="B34" s="147">
        <v>30</v>
      </c>
      <c r="C34" s="178" t="s">
        <v>186</v>
      </c>
      <c r="D34" s="148" t="s">
        <v>72</v>
      </c>
      <c r="E34" s="149" t="s">
        <v>13</v>
      </c>
      <c r="F34" s="150" t="s">
        <v>3</v>
      </c>
      <c r="G34" s="151">
        <v>1969</v>
      </c>
      <c r="H34" s="155" t="s">
        <v>9</v>
      </c>
      <c r="I34" s="2" t="str">
        <f t="shared" si="2"/>
        <v>C</v>
      </c>
      <c r="J34" s="149">
        <f>COUNTIF(I$7:I34,I34)</f>
        <v>4</v>
      </c>
      <c r="K34" s="3">
        <v>7.7280092592592595E-2</v>
      </c>
    </row>
    <row r="35" spans="1:17" s="165" customFormat="1" ht="20.100000000000001" customHeight="1" x14ac:dyDescent="0.2">
      <c r="A35" s="2">
        <v>5</v>
      </c>
      <c r="B35" s="147">
        <v>11</v>
      </c>
      <c r="C35" s="183" t="s">
        <v>119</v>
      </c>
      <c r="D35" s="148" t="s">
        <v>68</v>
      </c>
      <c r="E35" s="149" t="s">
        <v>13</v>
      </c>
      <c r="F35" s="150" t="s">
        <v>3</v>
      </c>
      <c r="G35" s="118">
        <v>1971</v>
      </c>
      <c r="H35" s="167" t="s">
        <v>120</v>
      </c>
      <c r="I35" s="2" t="str">
        <f t="shared" si="2"/>
        <v>C</v>
      </c>
      <c r="J35" s="149">
        <f>COUNTIF(I$7:I35,I35)</f>
        <v>5</v>
      </c>
      <c r="K35" s="3">
        <v>8.2604166666666659E-2</v>
      </c>
    </row>
    <row r="36" spans="1:17" s="154" customFormat="1" ht="20.100000000000001" customHeight="1" x14ac:dyDescent="0.2">
      <c r="A36" s="2">
        <v>6</v>
      </c>
      <c r="B36" s="147">
        <v>40</v>
      </c>
      <c r="C36" s="178" t="s">
        <v>180</v>
      </c>
      <c r="D36" s="148" t="s">
        <v>57</v>
      </c>
      <c r="E36" s="149" t="s">
        <v>13</v>
      </c>
      <c r="F36" s="150" t="s">
        <v>3</v>
      </c>
      <c r="G36" s="151">
        <v>1972</v>
      </c>
      <c r="H36" s="155" t="s">
        <v>220</v>
      </c>
      <c r="I36" s="2" t="str">
        <f t="shared" si="2"/>
        <v>C</v>
      </c>
      <c r="J36" s="149">
        <f>COUNTIF(I$7:I36,I36)</f>
        <v>6</v>
      </c>
      <c r="K36" s="3">
        <v>8.5636574074074087E-2</v>
      </c>
    </row>
    <row r="37" spans="1:17" ht="20.100000000000001" customHeight="1" x14ac:dyDescent="0.2">
      <c r="A37" s="2">
        <v>7</v>
      </c>
      <c r="B37" s="147">
        <v>14</v>
      </c>
      <c r="C37" s="178" t="s">
        <v>197</v>
      </c>
      <c r="D37" s="148" t="s">
        <v>61</v>
      </c>
      <c r="E37" s="149" t="s">
        <v>13</v>
      </c>
      <c r="F37" s="150" t="s">
        <v>3</v>
      </c>
      <c r="G37" s="151">
        <v>1971</v>
      </c>
      <c r="H37" s="155" t="s">
        <v>223</v>
      </c>
      <c r="I37" s="2" t="str">
        <f t="shared" si="2"/>
        <v>C</v>
      </c>
      <c r="J37" s="149">
        <f>COUNTIF(I$7:I37,I37)</f>
        <v>7</v>
      </c>
      <c r="K37" s="3">
        <v>8.5729166666666676E-2</v>
      </c>
      <c r="L37" s="1"/>
      <c r="M37" s="1"/>
      <c r="N37" s="1"/>
      <c r="O37" s="1"/>
      <c r="P37" s="1"/>
      <c r="Q37" s="1"/>
    </row>
    <row r="38" spans="1:17" s="157" customFormat="1" ht="20.100000000000001" customHeight="1" x14ac:dyDescent="0.2">
      <c r="A38" s="2">
        <v>8</v>
      </c>
      <c r="B38" s="147">
        <v>32</v>
      </c>
      <c r="C38" s="178" t="s">
        <v>58</v>
      </c>
      <c r="D38" s="148" t="s">
        <v>59</v>
      </c>
      <c r="E38" s="149" t="s">
        <v>13</v>
      </c>
      <c r="F38" s="150" t="s">
        <v>3</v>
      </c>
      <c r="G38" s="151">
        <v>1963</v>
      </c>
      <c r="H38" s="155" t="s">
        <v>9</v>
      </c>
      <c r="I38" s="2" t="str">
        <f t="shared" si="2"/>
        <v>C</v>
      </c>
      <c r="J38" s="149">
        <f>COUNTIF(I$7:I38,I38)</f>
        <v>8</v>
      </c>
      <c r="K38" s="3">
        <v>9.2557870370370374E-2</v>
      </c>
    </row>
    <row r="39" spans="1:17" s="164" customFormat="1" ht="20.100000000000001" customHeight="1" x14ac:dyDescent="0.2">
      <c r="A39" s="2">
        <v>9</v>
      </c>
      <c r="B39" s="147">
        <v>22</v>
      </c>
      <c r="C39" s="180" t="s">
        <v>246</v>
      </c>
      <c r="D39" s="185" t="s">
        <v>72</v>
      </c>
      <c r="E39" s="149" t="s">
        <v>13</v>
      </c>
      <c r="F39" s="150" t="s">
        <v>3</v>
      </c>
      <c r="G39" s="119">
        <v>1963</v>
      </c>
      <c r="H39" s="191" t="s">
        <v>9</v>
      </c>
      <c r="I39" s="2" t="str">
        <f t="shared" si="2"/>
        <v>C</v>
      </c>
      <c r="J39" s="149">
        <f>COUNTIF(I$7:I39,I39)</f>
        <v>9</v>
      </c>
      <c r="K39" s="3">
        <v>9.4143518518518529E-2</v>
      </c>
    </row>
    <row r="40" spans="1:17" ht="20.100000000000001" customHeight="1" x14ac:dyDescent="0.2">
      <c r="A40" s="2">
        <v>10</v>
      </c>
      <c r="B40" s="147">
        <v>43</v>
      </c>
      <c r="C40" s="183" t="s">
        <v>263</v>
      </c>
      <c r="D40" s="148" t="s">
        <v>55</v>
      </c>
      <c r="E40" s="149" t="s">
        <v>13</v>
      </c>
      <c r="F40" s="150" t="s">
        <v>3</v>
      </c>
      <c r="G40" s="118">
        <v>1969</v>
      </c>
      <c r="H40" s="167" t="s">
        <v>264</v>
      </c>
      <c r="I40" s="2" t="str">
        <f t="shared" si="2"/>
        <v>C</v>
      </c>
      <c r="J40" s="149">
        <f>COUNTIF(I$7:I40,I40)</f>
        <v>10</v>
      </c>
      <c r="K40" s="3">
        <v>9.4583333333333339E-2</v>
      </c>
      <c r="L40" s="1"/>
      <c r="M40" s="1"/>
      <c r="N40" s="1"/>
      <c r="O40" s="1"/>
      <c r="P40" s="1"/>
      <c r="Q40" s="1"/>
    </row>
    <row r="41" spans="1:17" s="164" customFormat="1" ht="20.100000000000001" customHeight="1" x14ac:dyDescent="0.2">
      <c r="A41" s="2">
        <v>11</v>
      </c>
      <c r="B41" s="147">
        <v>20</v>
      </c>
      <c r="C41" s="178" t="s">
        <v>125</v>
      </c>
      <c r="D41" s="162" t="s">
        <v>124</v>
      </c>
      <c r="E41" s="149" t="s">
        <v>13</v>
      </c>
      <c r="F41" s="150" t="s">
        <v>3</v>
      </c>
      <c r="G41" s="151">
        <v>1964</v>
      </c>
      <c r="H41" s="152" t="s">
        <v>23</v>
      </c>
      <c r="I41" s="2" t="str">
        <f t="shared" si="2"/>
        <v>C</v>
      </c>
      <c r="J41" s="149">
        <f>COUNTIF(I$7:I41,I41)</f>
        <v>11</v>
      </c>
      <c r="K41" s="3">
        <v>9.807870370370371E-2</v>
      </c>
    </row>
    <row r="42" spans="1:17" s="157" customFormat="1" ht="20.100000000000001" customHeight="1" thickBot="1" x14ac:dyDescent="0.25">
      <c r="A42" s="222">
        <v>12</v>
      </c>
      <c r="B42" s="326">
        <v>1</v>
      </c>
      <c r="C42" s="327" t="s">
        <v>225</v>
      </c>
      <c r="D42" s="328" t="s">
        <v>112</v>
      </c>
      <c r="E42" s="221" t="s">
        <v>13</v>
      </c>
      <c r="F42" s="329" t="s">
        <v>3</v>
      </c>
      <c r="G42" s="223">
        <v>1971</v>
      </c>
      <c r="H42" s="330" t="s">
        <v>22</v>
      </c>
      <c r="I42" s="222" t="str">
        <f t="shared" si="2"/>
        <v>C</v>
      </c>
      <c r="J42" s="221">
        <f>COUNTIF(I$7:I42,I42)</f>
        <v>12</v>
      </c>
      <c r="K42" s="331">
        <v>0.12745370370370371</v>
      </c>
    </row>
    <row r="43" spans="1:17" s="45" customFormat="1" ht="20.100000000000001" customHeight="1" thickBot="1" x14ac:dyDescent="0.25">
      <c r="A43" s="355" t="s">
        <v>157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62"/>
      <c r="L43" s="47"/>
      <c r="M43" s="48"/>
      <c r="N43" s="44"/>
    </row>
    <row r="44" spans="1:17" s="165" customFormat="1" ht="20.100000000000001" customHeight="1" x14ac:dyDescent="0.2">
      <c r="A44" s="225">
        <v>1</v>
      </c>
      <c r="B44" s="226">
        <v>29</v>
      </c>
      <c r="C44" s="227" t="s">
        <v>187</v>
      </c>
      <c r="D44" s="234" t="s">
        <v>72</v>
      </c>
      <c r="E44" s="229" t="s">
        <v>13</v>
      </c>
      <c r="F44" s="230" t="s">
        <v>3</v>
      </c>
      <c r="G44" s="231">
        <v>1961</v>
      </c>
      <c r="H44" s="235" t="s">
        <v>10</v>
      </c>
      <c r="I44" s="225" t="str">
        <f>IF($F44="m",IF($G$1-$G44&gt;19,IF($G$1-$G44&lt;40,"A",IF($G$1-$G44&gt;49,IF($G$1-$G44&gt;59,IF($G$1-$G44&gt;69,"E","D"),"C"),"B")),"JM"),IF($G$1-$G44&gt;19,IF($G$1-$G44&lt;40,"F",IF($G$1-$G44&lt;50,"G","H")),"JŽ"))</f>
        <v>D</v>
      </c>
      <c r="J44" s="229">
        <f>COUNTIF(I$7:I44,I44)</f>
        <v>1</v>
      </c>
      <c r="K44" s="233">
        <v>6.6851851851851843E-2</v>
      </c>
    </row>
    <row r="45" spans="1:17" s="159" customFormat="1" ht="20.100000000000001" customHeight="1" x14ac:dyDescent="0.2">
      <c r="A45" s="241">
        <v>2</v>
      </c>
      <c r="B45" s="242">
        <v>31</v>
      </c>
      <c r="C45" s="251" t="s">
        <v>253</v>
      </c>
      <c r="D45" s="244" t="s">
        <v>55</v>
      </c>
      <c r="E45" s="245" t="s">
        <v>13</v>
      </c>
      <c r="F45" s="246" t="s">
        <v>3</v>
      </c>
      <c r="G45" s="247">
        <v>1956</v>
      </c>
      <c r="H45" s="248" t="s">
        <v>254</v>
      </c>
      <c r="I45" s="241" t="str">
        <f>IF($F45="m",IF($G$1-$G45&gt;19,IF($G$1-$G45&lt;40,"A",IF($G$1-$G45&gt;49,IF($G$1-$G45&gt;59,IF($G$1-$G45&gt;69,"E","D"),"C"),"B")),"JM"),IF($G$1-$G45&gt;19,IF($G$1-$G45&lt;40,"F",IF($G$1-$G45&lt;50,"G","H")),"JŽ"))</f>
        <v>D</v>
      </c>
      <c r="J45" s="245">
        <f>COUNTIF(I$7:I45,I45)</f>
        <v>2</v>
      </c>
      <c r="K45" s="249">
        <v>8.9120370370370364E-2</v>
      </c>
    </row>
    <row r="46" spans="1:17" s="165" customFormat="1" ht="20.100000000000001" customHeight="1" x14ac:dyDescent="0.2">
      <c r="A46" s="253">
        <v>3</v>
      </c>
      <c r="B46" s="262">
        <v>2</v>
      </c>
      <c r="C46" s="255" t="s">
        <v>188</v>
      </c>
      <c r="D46" s="256" t="s">
        <v>111</v>
      </c>
      <c r="E46" s="257" t="s">
        <v>13</v>
      </c>
      <c r="F46" s="258" t="s">
        <v>3</v>
      </c>
      <c r="G46" s="259">
        <v>1959</v>
      </c>
      <c r="H46" s="260" t="s">
        <v>176</v>
      </c>
      <c r="I46" s="253" t="str">
        <f>IF($F46="m",IF($G$1-$G46&gt;19,IF($G$1-$G46&lt;40,"A",IF($G$1-$G46&gt;49,IF($G$1-$G46&gt;59,IF($G$1-$G46&gt;69,"E","D"),"C"),"B")),"JM"),IF($G$1-$G46&gt;19,IF($G$1-$G46&lt;40,"F",IF($G$1-$G46&lt;50,"G","H")),"JŽ"))</f>
        <v>D</v>
      </c>
      <c r="J46" s="257">
        <f>COUNTIF(I$7:I46,I46)</f>
        <v>3</v>
      </c>
      <c r="K46" s="264">
        <v>9.1574074074074072E-2</v>
      </c>
    </row>
    <row r="47" spans="1:17" ht="20.100000000000001" customHeight="1" x14ac:dyDescent="0.2">
      <c r="A47" s="2">
        <v>4</v>
      </c>
      <c r="B47" s="147">
        <v>36</v>
      </c>
      <c r="C47" s="178" t="s">
        <v>54</v>
      </c>
      <c r="D47" s="148" t="s">
        <v>55</v>
      </c>
      <c r="E47" s="149" t="s">
        <v>13</v>
      </c>
      <c r="F47" s="150" t="s">
        <v>3</v>
      </c>
      <c r="G47" s="151">
        <v>1953</v>
      </c>
      <c r="H47" s="155" t="s">
        <v>9</v>
      </c>
      <c r="I47" s="2" t="str">
        <f>IF($F47="m",IF($G$1-$G47&gt;19,IF($G$1-$G47&lt;40,"A",IF($G$1-$G47&gt;49,IF($G$1-$G47&gt;59,IF($G$1-$G47&gt;69,"E","D"),"C"),"B")),"JM"),IF($G$1-$G47&gt;19,IF($G$1-$G47&lt;40,"F",IF($G$1-$G47&lt;50,"G","H")),"JŽ"))</f>
        <v>D</v>
      </c>
      <c r="J47" s="149">
        <f>COUNTIF(I$7:I47,I47)</f>
        <v>4</v>
      </c>
      <c r="K47" s="3">
        <v>0.10415509259259259</v>
      </c>
      <c r="L47" s="1"/>
      <c r="M47" s="1"/>
      <c r="N47" s="1"/>
      <c r="O47" s="1"/>
      <c r="P47" s="1"/>
      <c r="Q47" s="1"/>
    </row>
    <row r="48" spans="1:17" ht="20.100000000000001" customHeight="1" thickBot="1" x14ac:dyDescent="0.25">
      <c r="A48" s="2">
        <v>5</v>
      </c>
      <c r="B48" s="147">
        <v>41</v>
      </c>
      <c r="C48" s="178" t="s">
        <v>83</v>
      </c>
      <c r="D48" s="162" t="s">
        <v>84</v>
      </c>
      <c r="E48" s="149" t="s">
        <v>13</v>
      </c>
      <c r="F48" s="150" t="s">
        <v>3</v>
      </c>
      <c r="G48" s="151">
        <v>1954</v>
      </c>
      <c r="H48" s="155" t="s">
        <v>103</v>
      </c>
      <c r="I48" s="2" t="str">
        <f>IF($F48="m",IF($G$1-$G48&gt;19,IF($G$1-$G48&lt;40,"A",IF($G$1-$G48&gt;49,IF($G$1-$G48&gt;59,IF($G$1-$G48&gt;69,"E","D"),"C"),"B")),"JM"),IF($G$1-$G48&gt;19,IF($G$1-$G48&lt;40,"F",IF($G$1-$G48&lt;50,"G","H")),"JŽ"))</f>
        <v>D</v>
      </c>
      <c r="J48" s="149">
        <f>COUNTIF(I$7:I48,I48)</f>
        <v>5</v>
      </c>
      <c r="K48" s="3">
        <v>0.10427083333333333</v>
      </c>
      <c r="L48" s="1"/>
      <c r="M48" s="1"/>
      <c r="N48" s="1"/>
      <c r="O48" s="1"/>
      <c r="P48" s="1"/>
      <c r="Q48" s="1"/>
    </row>
    <row r="49" spans="1:17" s="45" customFormat="1" ht="20.100000000000001" customHeight="1" thickBot="1" x14ac:dyDescent="0.25">
      <c r="A49" s="355" t="s">
        <v>161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8"/>
      <c r="L49" s="47"/>
      <c r="M49" s="48"/>
      <c r="N49" s="44"/>
    </row>
    <row r="50" spans="1:17" ht="20.100000000000001" customHeight="1" thickBot="1" x14ac:dyDescent="0.25">
      <c r="A50" s="225">
        <v>1</v>
      </c>
      <c r="B50" s="240">
        <v>42</v>
      </c>
      <c r="C50" s="227" t="s">
        <v>196</v>
      </c>
      <c r="D50" s="73" t="s">
        <v>55</v>
      </c>
      <c r="E50" s="229" t="s">
        <v>13</v>
      </c>
      <c r="F50" s="229" t="s">
        <v>3</v>
      </c>
      <c r="G50" s="231">
        <v>1948</v>
      </c>
      <c r="H50" s="74" t="s">
        <v>174</v>
      </c>
      <c r="I50" s="225" t="str">
        <f>IF($F50="m",IF($G$1-$G50&gt;19,IF($G$1-$G50&lt;40,"A",IF($G$1-$G50&gt;49,IF($G$1-$G50&gt;59,IF($G$1-$G50&gt;69,"E","D"),"C"),"B")),"JM"),IF($G$1-$G50&gt;19,IF($G$1-$G50&lt;40,"F",IF($G$1-$G50&lt;50,"G","H")),"JŽ"))</f>
        <v>E</v>
      </c>
      <c r="J50" s="229">
        <f>COUNTIF(I$7:I50,I50)</f>
        <v>1</v>
      </c>
      <c r="K50" s="233">
        <v>9.9907407407407403E-2</v>
      </c>
      <c r="L50" s="1"/>
      <c r="M50" s="1"/>
      <c r="N50" s="1"/>
      <c r="O50" s="1"/>
      <c r="P50" s="1"/>
      <c r="Q50" s="1"/>
    </row>
    <row r="51" spans="1:17" s="45" customFormat="1" ht="20.100000000000001" customHeight="1" thickBot="1" x14ac:dyDescent="0.25">
      <c r="A51" s="355" t="s">
        <v>158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7"/>
      <c r="L51" s="47"/>
      <c r="M51" s="48"/>
      <c r="N51" s="44"/>
    </row>
    <row r="52" spans="1:17" s="157" customFormat="1" ht="20.100000000000001" customHeight="1" x14ac:dyDescent="0.2">
      <c r="A52" s="225">
        <v>1</v>
      </c>
      <c r="B52" s="240">
        <v>38</v>
      </c>
      <c r="C52" s="227" t="s">
        <v>178</v>
      </c>
      <c r="D52" s="73" t="s">
        <v>129</v>
      </c>
      <c r="E52" s="229" t="s">
        <v>13</v>
      </c>
      <c r="F52" s="229" t="s">
        <v>4</v>
      </c>
      <c r="G52" s="231">
        <v>1985</v>
      </c>
      <c r="H52" s="74" t="s">
        <v>221</v>
      </c>
      <c r="I52" s="225" t="str">
        <f>IF($F52="m",IF($G$1-$G52&gt;19,IF($G$1-$G52&lt;40,"A",IF($G$1-$G52&gt;49,IF($G$1-$G52&gt;59,IF($G$1-$G52&gt;69,"E","D"),"C"),"B")),"JM"),IF($G$1-$G52&gt;19,IF($G$1-$G52&lt;40,"F",IF($G$1-$G52&lt;50,"G","H")),"JŽ"))</f>
        <v>F</v>
      </c>
      <c r="J52" s="229">
        <f>COUNTIF(I$7:I52,I52)</f>
        <v>1</v>
      </c>
      <c r="K52" s="233">
        <v>6.7175925925925931E-2</v>
      </c>
    </row>
    <row r="53" spans="1:17" ht="20.100000000000001" customHeight="1" x14ac:dyDescent="0.2">
      <c r="A53" s="241">
        <v>2</v>
      </c>
      <c r="B53" s="252">
        <v>50</v>
      </c>
      <c r="C53" s="251" t="s">
        <v>272</v>
      </c>
      <c r="D53" s="70" t="s">
        <v>273</v>
      </c>
      <c r="E53" s="245" t="s">
        <v>13</v>
      </c>
      <c r="F53" s="245" t="s">
        <v>4</v>
      </c>
      <c r="G53" s="247">
        <v>1996</v>
      </c>
      <c r="H53" s="71" t="s">
        <v>274</v>
      </c>
      <c r="I53" s="241" t="str">
        <f>IF($F53="m",IF($G$1-$G53&gt;19,IF($G$1-$G53&lt;40,"A",IF($G$1-$G53&gt;49,IF($G$1-$G53&gt;59,IF($G$1-$G53&gt;69,"E","D"),"C"),"B")),"JM"),IF($G$1-$G53&gt;19,IF($G$1-$G53&lt;40,"F",IF($G$1-$G53&lt;50,"G","H")),"JŽ"))</f>
        <v>F</v>
      </c>
      <c r="J53" s="245">
        <f>COUNTIF(I$7:I53,I53)</f>
        <v>2</v>
      </c>
      <c r="K53" s="249">
        <v>7.8946759259259258E-2</v>
      </c>
      <c r="L53" s="1"/>
      <c r="M53" s="1"/>
      <c r="N53" s="1"/>
      <c r="O53" s="1"/>
      <c r="P53" s="1"/>
      <c r="Q53" s="1"/>
    </row>
    <row r="54" spans="1:17" s="154" customFormat="1" ht="20.100000000000001" customHeight="1" x14ac:dyDescent="0.2">
      <c r="A54" s="253">
        <v>3</v>
      </c>
      <c r="B54" s="265">
        <v>13</v>
      </c>
      <c r="C54" s="255" t="s">
        <v>181</v>
      </c>
      <c r="D54" s="283" t="s">
        <v>92</v>
      </c>
      <c r="E54" s="257" t="s">
        <v>13</v>
      </c>
      <c r="F54" s="257" t="s">
        <v>4</v>
      </c>
      <c r="G54" s="259">
        <v>1991</v>
      </c>
      <c r="H54" s="268" t="s">
        <v>10</v>
      </c>
      <c r="I54" s="253" t="str">
        <f>IF($F54="m",IF($G$1-$G54&gt;19,IF($G$1-$G54&lt;40,"A",IF($G$1-$G54&gt;49,IF($G$1-$G54&gt;59,IF($G$1-$G54&gt;69,"E","D"),"C"),"B")),"JM"),IF($G$1-$G54&gt;19,IF($G$1-$G54&lt;40,"F",IF($G$1-$G54&lt;50,"G","H")),"JŽ"))</f>
        <v>F</v>
      </c>
      <c r="J54" s="257">
        <f>COUNTIF(I$7:I54,I54)</f>
        <v>3</v>
      </c>
      <c r="K54" s="264">
        <v>8.2581018518518512E-2</v>
      </c>
    </row>
    <row r="55" spans="1:17" ht="20.100000000000001" customHeight="1" x14ac:dyDescent="0.2">
      <c r="A55" s="2">
        <v>4</v>
      </c>
      <c r="B55" s="120">
        <v>23</v>
      </c>
      <c r="C55" s="178" t="s">
        <v>194</v>
      </c>
      <c r="D55" s="113" t="s">
        <v>195</v>
      </c>
      <c r="E55" s="149" t="s">
        <v>13</v>
      </c>
      <c r="F55" s="149" t="s">
        <v>4</v>
      </c>
      <c r="G55" s="151">
        <v>1985</v>
      </c>
      <c r="H55" s="53" t="s">
        <v>174</v>
      </c>
      <c r="I55" s="2" t="str">
        <f>IF($F55="m",IF($G$1-$G55&gt;19,IF($G$1-$G55&lt;40,"A",IF($G$1-$G55&gt;49,IF($G$1-$G55&gt;59,IF($G$1-$G55&gt;69,"E","D"),"C"),"B")),"JM"),IF($G$1-$G55&gt;19,IF($G$1-$G55&lt;40,"F",IF($G$1-$G55&lt;50,"G","H")),"JŽ"))</f>
        <v>F</v>
      </c>
      <c r="J55" s="149">
        <f>COUNTIF(I$7:I55,I55)</f>
        <v>4</v>
      </c>
      <c r="K55" s="3">
        <v>8.413194444444444E-2</v>
      </c>
      <c r="L55" s="1"/>
      <c r="M55" s="1"/>
      <c r="N55" s="1"/>
      <c r="O55" s="1"/>
      <c r="P55" s="1"/>
      <c r="Q55" s="1"/>
    </row>
    <row r="56" spans="1:17" ht="20.100000000000001" customHeight="1" thickBot="1" x14ac:dyDescent="0.25">
      <c r="A56" s="2">
        <v>5</v>
      </c>
      <c r="B56" s="120">
        <v>48</v>
      </c>
      <c r="C56" s="183" t="s">
        <v>268</v>
      </c>
      <c r="D56" s="113" t="s">
        <v>269</v>
      </c>
      <c r="E56" s="149" t="s">
        <v>13</v>
      </c>
      <c r="F56" s="149" t="s">
        <v>4</v>
      </c>
      <c r="G56" s="118">
        <v>1992</v>
      </c>
      <c r="H56" s="114" t="s">
        <v>133</v>
      </c>
      <c r="I56" s="2" t="str">
        <f>IF($F56="m",IF($G$1-$G56&gt;19,IF($G$1-$G56&lt;40,"A",IF($G$1-$G56&gt;49,IF($G$1-$G56&gt;59,IF($G$1-$G56&gt;69,"E","D"),"C"),"B")),"JM"),IF($G$1-$G56&gt;19,IF($G$1-$G56&lt;40,"F",IF($G$1-$G56&lt;50,"G","H")),"JŽ"))</f>
        <v>F</v>
      </c>
      <c r="J56" s="149">
        <f>COUNTIF(I$7:I56,I56)</f>
        <v>5</v>
      </c>
      <c r="K56" s="3">
        <v>0.1038425925925926</v>
      </c>
      <c r="L56" s="1"/>
      <c r="M56" s="1"/>
      <c r="N56" s="1"/>
      <c r="O56" s="1"/>
      <c r="P56" s="1"/>
      <c r="Q56" s="1"/>
    </row>
    <row r="57" spans="1:17" s="45" customFormat="1" ht="20.100000000000001" customHeight="1" thickBot="1" x14ac:dyDescent="0.25">
      <c r="A57" s="355" t="s">
        <v>159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7"/>
      <c r="L57" s="47"/>
      <c r="M57" s="48"/>
      <c r="N57" s="44"/>
    </row>
    <row r="58" spans="1:17" s="159" customFormat="1" ht="20.100000000000001" customHeight="1" x14ac:dyDescent="0.2">
      <c r="A58" s="225">
        <v>1</v>
      </c>
      <c r="B58" s="240">
        <v>16</v>
      </c>
      <c r="C58" s="236" t="s">
        <v>99</v>
      </c>
      <c r="D58" s="324" t="s">
        <v>229</v>
      </c>
      <c r="E58" s="229" t="s">
        <v>13</v>
      </c>
      <c r="F58" s="229" t="s">
        <v>4</v>
      </c>
      <c r="G58" s="238">
        <v>1974</v>
      </c>
      <c r="H58" s="325" t="s">
        <v>230</v>
      </c>
      <c r="I58" s="225" t="str">
        <f>IF($F58="m",IF($G$1-$G58&gt;19,IF($G$1-$G58&lt;40,"A",IF($G$1-$G58&gt;49,IF($G$1-$G58&gt;59,IF($G$1-$G58&gt;69,"E","D"),"C"),"B")),"JM"),IF($G$1-$G58&gt;19,IF($G$1-$G58&lt;40,"F",IF($G$1-$G58&lt;50,"G","H")),"JŽ"))</f>
        <v>G</v>
      </c>
      <c r="J58" s="225">
        <f>COUNTIF(I$7:I58,I58)</f>
        <v>1</v>
      </c>
      <c r="K58" s="233">
        <v>8.0879629629629635E-2</v>
      </c>
    </row>
    <row r="59" spans="1:17" s="161" customFormat="1" ht="20.100000000000001" customHeight="1" thickBot="1" x14ac:dyDescent="0.25">
      <c r="A59" s="241">
        <v>2</v>
      </c>
      <c r="B59" s="252">
        <v>15</v>
      </c>
      <c r="C59" s="243" t="s">
        <v>97</v>
      </c>
      <c r="D59" s="70" t="s">
        <v>98</v>
      </c>
      <c r="E59" s="245" t="s">
        <v>13</v>
      </c>
      <c r="F59" s="245" t="s">
        <v>4</v>
      </c>
      <c r="G59" s="247">
        <v>1979</v>
      </c>
      <c r="H59" s="71" t="s">
        <v>9</v>
      </c>
      <c r="I59" s="241" t="str">
        <f>IF($F59="m",IF($G$1-$G59&gt;19,IF($G$1-$G59&lt;40,"A",IF($G$1-$G59&gt;49,IF($G$1-$G59&gt;59,IF($G$1-$G59&gt;69,"E","D"),"C"),"B")),"JM"),IF($G$1-$G59&gt;19,IF($G$1-$G59&lt;40,"F",IF($G$1-$G59&lt;50,"G","H")),"JŽ"))</f>
        <v>G</v>
      </c>
      <c r="J59" s="245">
        <f>COUNTIF(I$7:I59,I59)</f>
        <v>2</v>
      </c>
      <c r="K59" s="249">
        <v>8.5706018518518515E-2</v>
      </c>
    </row>
    <row r="60" spans="1:17" s="45" customFormat="1" ht="20.100000000000001" customHeight="1" thickBot="1" x14ac:dyDescent="0.25">
      <c r="A60" s="355" t="s">
        <v>160</v>
      </c>
      <c r="B60" s="356"/>
      <c r="C60" s="356"/>
      <c r="D60" s="356"/>
      <c r="E60" s="356"/>
      <c r="F60" s="356"/>
      <c r="G60" s="356"/>
      <c r="H60" s="356"/>
      <c r="I60" s="356"/>
      <c r="J60" s="356"/>
      <c r="K60" s="357"/>
      <c r="L60" s="47"/>
      <c r="M60" s="48"/>
      <c r="N60" s="44"/>
    </row>
    <row r="61" spans="1:17" s="161" customFormat="1" ht="20.100000000000001" customHeight="1" x14ac:dyDescent="0.2">
      <c r="A61" s="225">
        <v>1</v>
      </c>
      <c r="B61" s="240">
        <v>35</v>
      </c>
      <c r="C61" s="227" t="s">
        <v>94</v>
      </c>
      <c r="D61" s="73" t="s">
        <v>95</v>
      </c>
      <c r="E61" s="229" t="s">
        <v>13</v>
      </c>
      <c r="F61" s="229" t="s">
        <v>4</v>
      </c>
      <c r="G61" s="231">
        <v>1958</v>
      </c>
      <c r="H61" s="74" t="s">
        <v>9</v>
      </c>
      <c r="I61" s="225" t="str">
        <f>IF($F61="m",IF($G$1-$G61&gt;19,IF($G$1-$G61&lt;40,"A",IF($G$1-$G61&gt;49,IF($G$1-$G61&gt;59,IF($G$1-$G61&gt;69,"E","D"),"C"),"B")),"JM"),IF($G$1-$G61&gt;19,IF($G$1-$G61&lt;40,"F",IF($G$1-$G61&lt;50,"G","H")),"JŽ"))</f>
        <v>H</v>
      </c>
      <c r="J61" s="229">
        <f>COUNTIF(I$7:I61,I61)</f>
        <v>1</v>
      </c>
      <c r="K61" s="233">
        <v>8.4803240740740748E-2</v>
      </c>
    </row>
    <row r="62" spans="1:17" ht="20.100000000000001" customHeight="1" x14ac:dyDescent="0.2">
      <c r="A62" s="241">
        <v>3</v>
      </c>
      <c r="B62" s="252">
        <v>18</v>
      </c>
      <c r="C62" s="243" t="s">
        <v>179</v>
      </c>
      <c r="D62" s="70" t="s">
        <v>127</v>
      </c>
      <c r="E62" s="245" t="s">
        <v>13</v>
      </c>
      <c r="F62" s="245" t="s">
        <v>4</v>
      </c>
      <c r="G62" s="247">
        <v>1972</v>
      </c>
      <c r="H62" s="71" t="s">
        <v>9</v>
      </c>
      <c r="I62" s="241" t="str">
        <f>IF($F62="m",IF($G$1-$G62&gt;19,IF($G$1-$G62&lt;40,"A",IF($G$1-$G62&gt;49,IF($G$1-$G62&gt;59,IF($G$1-$G62&gt;69,"E","D"),"C"),"B")),"JM"),IF($G$1-$G62&gt;19,IF($G$1-$G62&lt;40,"F",IF($G$1-$G62&lt;50,"G","H")),"JŽ"))</f>
        <v>H</v>
      </c>
      <c r="J62" s="245">
        <f>COUNTIF(I$7:I62,I62)</f>
        <v>2</v>
      </c>
      <c r="K62" s="249">
        <v>9.5277777777777781E-2</v>
      </c>
      <c r="L62" s="1"/>
      <c r="M62" s="1"/>
      <c r="N62" s="1"/>
      <c r="O62" s="1"/>
      <c r="P62" s="1"/>
      <c r="Q62" s="1"/>
    </row>
    <row r="63" spans="1:17" ht="20.100000000000001" customHeight="1" x14ac:dyDescent="0.2">
      <c r="A63" s="253">
        <v>3</v>
      </c>
      <c r="B63" s="265">
        <v>49</v>
      </c>
      <c r="C63" s="266" t="s">
        <v>270</v>
      </c>
      <c r="D63" s="158" t="s">
        <v>109</v>
      </c>
      <c r="E63" s="257" t="s">
        <v>13</v>
      </c>
      <c r="F63" s="257" t="s">
        <v>4</v>
      </c>
      <c r="G63" s="267">
        <v>1965</v>
      </c>
      <c r="H63" s="268" t="s">
        <v>271</v>
      </c>
      <c r="I63" s="253" t="str">
        <f>IF($F63="m",IF($G$1-$G63&gt;19,IF($G$1-$G63&lt;40,"A",IF($G$1-$G63&gt;49,IF($G$1-$G63&gt;59,IF($G$1-$G63&gt;69,"E","D"),"C"),"B")),"JM"),IF($G$1-$G63&gt;19,IF($G$1-$G63&lt;40,"F",IF($G$1-$G63&lt;50,"G","H")),"JŽ"))</f>
        <v>H</v>
      </c>
      <c r="J63" s="257">
        <f>COUNTIF(I$7:I63,I63)</f>
        <v>3</v>
      </c>
      <c r="K63" s="264">
        <v>0.10396990740740741</v>
      </c>
      <c r="L63" s="1"/>
      <c r="M63" s="1"/>
      <c r="N63" s="1"/>
      <c r="O63" s="1"/>
      <c r="P63" s="1"/>
      <c r="Q63" s="1"/>
    </row>
    <row r="64" spans="1:17" ht="20.100000000000001" customHeight="1" x14ac:dyDescent="0.2">
      <c r="A64" s="2">
        <v>4</v>
      </c>
      <c r="B64" s="120">
        <v>33</v>
      </c>
      <c r="C64" s="178" t="s">
        <v>101</v>
      </c>
      <c r="D64" s="113" t="s">
        <v>62</v>
      </c>
      <c r="E64" s="149" t="s">
        <v>13</v>
      </c>
      <c r="F64" s="149" t="s">
        <v>4</v>
      </c>
      <c r="G64" s="151">
        <v>1959</v>
      </c>
      <c r="H64" s="53" t="s">
        <v>173</v>
      </c>
      <c r="I64" s="2" t="str">
        <f>IF($F64="m",IF($G$1-$G64&gt;19,IF($G$1-$G64&lt;40,"A",IF($G$1-$G64&gt;49,IF($G$1-$G64&gt;59,IF($G$1-$G64&gt;69,"E","D"),"C"),"B")),"JM"),IF($G$1-$G64&gt;19,IF($G$1-$G64&lt;40,"F",IF($G$1-$G64&lt;50,"G","H")),"JŽ"))</f>
        <v>H</v>
      </c>
      <c r="J64" s="149">
        <f>COUNTIF(I$7:I64,I64)</f>
        <v>4</v>
      </c>
      <c r="K64" s="3">
        <v>0.11387731481481482</v>
      </c>
      <c r="L64" s="1"/>
      <c r="M64" s="1"/>
      <c r="N64" s="1"/>
      <c r="O64" s="1"/>
      <c r="P64" s="1"/>
      <c r="Q64" s="1"/>
    </row>
    <row r="65" spans="1:17" ht="20.100000000000001" customHeight="1" thickBot="1" x14ac:dyDescent="0.25">
      <c r="A65" s="2">
        <v>5</v>
      </c>
      <c r="B65" s="120">
        <v>117</v>
      </c>
      <c r="C65" s="179" t="s">
        <v>183</v>
      </c>
      <c r="D65" s="113" t="s">
        <v>117</v>
      </c>
      <c r="E65" s="149" t="s">
        <v>13</v>
      </c>
      <c r="F65" s="149" t="s">
        <v>4</v>
      </c>
      <c r="G65" s="151">
        <v>1956</v>
      </c>
      <c r="H65" s="114" t="s">
        <v>222</v>
      </c>
      <c r="I65" s="2" t="str">
        <f>IF($F65="m",IF($G$1-$G65&gt;19,IF($G$1-$G65&lt;40,"A",IF($G$1-$G65&gt;49,IF($G$1-$G65&gt;59,IF($G$1-$G65&gt;69,"E","D"),"C"),"B")),"JM"),IF($G$1-$G65&gt;19,IF($G$1-$G65&lt;40,"F",IF($G$1-$G65&lt;50,"G","H")),"JŽ"))</f>
        <v>H</v>
      </c>
      <c r="J65" s="149">
        <f>COUNTIF(I$7:I65,I65)</f>
        <v>5</v>
      </c>
      <c r="K65" s="3">
        <v>0.14603009259259259</v>
      </c>
      <c r="L65" s="1"/>
      <c r="M65" s="1"/>
      <c r="N65" s="1"/>
      <c r="O65" s="1"/>
      <c r="P65" s="1"/>
      <c r="Q65" s="1"/>
    </row>
    <row r="66" spans="1:17" s="45" customFormat="1" ht="20.100000000000001" customHeight="1" thickBot="1" x14ac:dyDescent="0.25">
      <c r="A66" s="355" t="s">
        <v>153</v>
      </c>
      <c r="B66" s="356"/>
      <c r="C66" s="356"/>
      <c r="D66" s="356"/>
      <c r="E66" s="356"/>
      <c r="F66" s="356"/>
      <c r="G66" s="356"/>
      <c r="H66" s="356"/>
      <c r="I66" s="356"/>
      <c r="J66" s="356"/>
      <c r="K66" s="357"/>
      <c r="L66" s="46"/>
      <c r="M66" s="47"/>
      <c r="N66" s="48"/>
      <c r="O66" s="44"/>
    </row>
    <row r="67" spans="1:17" s="154" customFormat="1" ht="20.100000000000001" customHeight="1" x14ac:dyDescent="0.2">
      <c r="A67" s="225">
        <v>1</v>
      </c>
      <c r="B67" s="332">
        <v>6</v>
      </c>
      <c r="C67" s="227" t="s">
        <v>64</v>
      </c>
      <c r="D67" s="228" t="s">
        <v>65</v>
      </c>
      <c r="E67" s="229" t="s">
        <v>13</v>
      </c>
      <c r="F67" s="230" t="s">
        <v>3</v>
      </c>
      <c r="G67" s="231">
        <v>1980</v>
      </c>
      <c r="H67" s="235" t="s">
        <v>10</v>
      </c>
      <c r="I67" s="225" t="str">
        <f t="shared" ref="I67:I71" si="3">IF($F67="m",IF($G$1-$G67&gt;19,IF($G$1-$G67&lt;40,"A",IF($G$1-$G67&gt;49,IF($G$1-$G67&gt;59,IF($G$1-$G67&gt;69,"E","D"),"C"),"B")),"JM"),IF($G$1-$G67&gt;19,IF($G$1-$G67&lt;40,"F",IF($G$1-$G67&lt;50,"G","H")),"JŽ"))</f>
        <v>B</v>
      </c>
      <c r="J67" s="229">
        <f>COUNTIF(I$6:I67,I67)</f>
        <v>16</v>
      </c>
      <c r="K67" s="333">
        <v>6.4502314814814818E-2</v>
      </c>
    </row>
    <row r="68" spans="1:17" s="157" customFormat="1" ht="20.100000000000001" customHeight="1" x14ac:dyDescent="0.2">
      <c r="A68" s="241">
        <v>2</v>
      </c>
      <c r="B68" s="242">
        <v>4</v>
      </c>
      <c r="C68" s="243" t="s">
        <v>69</v>
      </c>
      <c r="D68" s="244" t="s">
        <v>70</v>
      </c>
      <c r="E68" s="245" t="s">
        <v>13</v>
      </c>
      <c r="F68" s="246" t="s">
        <v>3</v>
      </c>
      <c r="G68" s="247">
        <v>1979</v>
      </c>
      <c r="H68" s="248" t="s">
        <v>10</v>
      </c>
      <c r="I68" s="241" t="str">
        <f t="shared" si="3"/>
        <v>B</v>
      </c>
      <c r="J68" s="245">
        <f>COUNTIF(I$6:I68,I68)</f>
        <v>17</v>
      </c>
      <c r="K68" s="249">
        <v>7.3726851851851849E-2</v>
      </c>
    </row>
    <row r="69" spans="1:17" s="159" customFormat="1" ht="20.100000000000001" customHeight="1" x14ac:dyDescent="0.2">
      <c r="A69" s="253">
        <v>3</v>
      </c>
      <c r="B69" s="262">
        <v>12</v>
      </c>
      <c r="C69" s="255" t="s">
        <v>100</v>
      </c>
      <c r="D69" s="263" t="s">
        <v>73</v>
      </c>
      <c r="E69" s="257" t="s">
        <v>13</v>
      </c>
      <c r="F69" s="258" t="s">
        <v>3</v>
      </c>
      <c r="G69" s="259">
        <v>1968</v>
      </c>
      <c r="H69" s="260" t="s">
        <v>10</v>
      </c>
      <c r="I69" s="253" t="str">
        <f t="shared" si="3"/>
        <v>C</v>
      </c>
      <c r="J69" s="257">
        <f>COUNTIF(I$6:I69,I69)</f>
        <v>13</v>
      </c>
      <c r="K69" s="264">
        <v>7.4328703703703702E-2</v>
      </c>
    </row>
    <row r="70" spans="1:17" s="164" customFormat="1" ht="20.100000000000001" customHeight="1" x14ac:dyDescent="0.2">
      <c r="A70" s="2">
        <v>4</v>
      </c>
      <c r="B70" s="147">
        <v>3</v>
      </c>
      <c r="C70" s="178" t="s">
        <v>71</v>
      </c>
      <c r="D70" s="148" t="s">
        <v>72</v>
      </c>
      <c r="E70" s="149" t="s">
        <v>13</v>
      </c>
      <c r="F70" s="150" t="s">
        <v>3</v>
      </c>
      <c r="G70" s="151">
        <v>1974</v>
      </c>
      <c r="H70" s="155" t="s">
        <v>10</v>
      </c>
      <c r="I70" s="2" t="str">
        <f t="shared" si="3"/>
        <v>B</v>
      </c>
      <c r="J70" s="149">
        <f>COUNTIF(I$6:I70,I70)</f>
        <v>18</v>
      </c>
      <c r="K70" s="3">
        <v>7.9803240740740744E-2</v>
      </c>
    </row>
    <row r="71" spans="1:17" s="334" customFormat="1" ht="20.100000000000001" customHeight="1" x14ac:dyDescent="0.2">
      <c r="A71" s="2">
        <v>5</v>
      </c>
      <c r="B71" s="147">
        <v>13</v>
      </c>
      <c r="C71" s="179" t="s">
        <v>181</v>
      </c>
      <c r="D71" s="148" t="s">
        <v>92</v>
      </c>
      <c r="E71" s="149" t="s">
        <v>13</v>
      </c>
      <c r="F71" s="150" t="s">
        <v>4</v>
      </c>
      <c r="G71" s="118">
        <v>1991</v>
      </c>
      <c r="H71" s="167" t="s">
        <v>10</v>
      </c>
      <c r="I71" s="2" t="str">
        <f t="shared" si="3"/>
        <v>F</v>
      </c>
      <c r="J71" s="149">
        <f>COUNTIF(I$6:I71,I71)</f>
        <v>6</v>
      </c>
      <c r="K71" s="3">
        <v>8.2581018518518512E-2</v>
      </c>
    </row>
    <row r="73" spans="1:17" s="125" customFormat="1" ht="13.5" x14ac:dyDescent="0.2">
      <c r="A73" s="354" t="s">
        <v>310</v>
      </c>
      <c r="B73" s="354"/>
      <c r="C73" s="354"/>
      <c r="D73" s="354"/>
      <c r="E73" s="354"/>
      <c r="F73" s="354"/>
      <c r="G73" s="354"/>
      <c r="H73" s="354"/>
      <c r="I73" s="129"/>
      <c r="J73" s="130"/>
      <c r="K73" s="123"/>
    </row>
    <row r="74" spans="1:17" s="125" customFormat="1" ht="13.5" x14ac:dyDescent="0.2">
      <c r="A74" s="354" t="s">
        <v>18</v>
      </c>
      <c r="B74" s="354"/>
      <c r="C74" s="354"/>
      <c r="D74" s="354"/>
      <c r="E74" s="354"/>
      <c r="F74" s="354"/>
      <c r="G74" s="354"/>
      <c r="H74" s="354"/>
      <c r="I74" s="129"/>
      <c r="J74" s="130"/>
      <c r="K74" s="123"/>
    </row>
    <row r="75" spans="1:17" ht="17.25" thickBot="1" x14ac:dyDescent="0.25"/>
    <row r="76" spans="1:17" ht="14.25" thickBot="1" x14ac:dyDescent="0.25">
      <c r="A76" s="346" t="s">
        <v>308</v>
      </c>
      <c r="B76" s="347"/>
      <c r="C76" s="347"/>
      <c r="D76" s="347"/>
      <c r="E76" s="347"/>
      <c r="F76" s="347"/>
      <c r="G76" s="347"/>
      <c r="H76" s="347"/>
      <c r="I76" s="347"/>
      <c r="J76" s="347"/>
      <c r="K76" s="348"/>
    </row>
    <row r="77" spans="1:17" ht="17.25" thickBot="1" x14ac:dyDescent="0.25"/>
    <row r="78" spans="1:17" ht="14.25" thickBot="1" x14ac:dyDescent="0.25">
      <c r="A78" s="346" t="s">
        <v>309</v>
      </c>
      <c r="B78" s="347"/>
      <c r="C78" s="347"/>
      <c r="D78" s="347"/>
      <c r="E78" s="347"/>
      <c r="F78" s="347"/>
      <c r="G78" s="347"/>
      <c r="H78" s="347"/>
      <c r="I78" s="347"/>
      <c r="J78" s="347"/>
      <c r="K78" s="348"/>
    </row>
  </sheetData>
  <sortState xmlns:xlrd2="http://schemas.microsoft.com/office/spreadsheetml/2017/richdata2" ref="A6:L57">
    <sortCondition ref="I6:I57"/>
  </sortState>
  <mergeCells count="16">
    <mergeCell ref="A49:K49"/>
    <mergeCell ref="A51:K51"/>
    <mergeCell ref="A57:K57"/>
    <mergeCell ref="A60:K60"/>
    <mergeCell ref="A2:K2"/>
    <mergeCell ref="A3:K3"/>
    <mergeCell ref="A4:B4"/>
    <mergeCell ref="A6:K6"/>
    <mergeCell ref="A14:K14"/>
    <mergeCell ref="A30:K30"/>
    <mergeCell ref="A43:K43"/>
    <mergeCell ref="A73:H73"/>
    <mergeCell ref="A74:H74"/>
    <mergeCell ref="A76:K76"/>
    <mergeCell ref="A78:K78"/>
    <mergeCell ref="A66:K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topLeftCell="A2" workbookViewId="0">
      <selection activeCell="A50" sqref="A50:K50"/>
    </sheetView>
  </sheetViews>
  <sheetFormatPr defaultRowHeight="16.5" x14ac:dyDescent="0.2"/>
  <cols>
    <col min="1" max="1" width="3.5703125" style="123" customWidth="1"/>
    <col min="2" max="2" width="5.5703125" style="123" customWidth="1"/>
    <col min="3" max="3" width="15.140625" style="217" customWidth="1"/>
    <col min="4" max="4" width="9.85546875" style="1" customWidth="1"/>
    <col min="5" max="5" width="4" style="123" customWidth="1"/>
    <col min="6" max="6" width="4" style="122" customWidth="1"/>
    <col min="7" max="7" width="6" style="127" customWidth="1"/>
    <col min="8" max="8" width="17.5703125" style="128" customWidth="1"/>
    <col min="9" max="9" width="3.85546875" style="129" customWidth="1"/>
    <col min="10" max="10" width="4.42578125" style="129" customWidth="1"/>
    <col min="11" max="11" width="10.42578125" style="196" customWidth="1"/>
    <col min="12" max="12" width="9.140625" style="1" hidden="1" customWidth="1"/>
    <col min="13" max="13" width="9.140625" style="123" hidden="1" customWidth="1"/>
    <col min="14" max="16" width="0" style="1" hidden="1" customWidth="1"/>
    <col min="17" max="17" width="0" style="42" hidden="1" customWidth="1"/>
    <col min="18" max="16384" width="9.140625" style="1"/>
  </cols>
  <sheetData>
    <row r="1" spans="1:17" ht="10.5" hidden="1" customHeight="1" thickBot="1" x14ac:dyDescent="0.25">
      <c r="F1" s="122" t="s">
        <v>6</v>
      </c>
      <c r="G1" s="127">
        <v>2022</v>
      </c>
    </row>
    <row r="2" spans="1:17" s="269" customFormat="1" ht="30" customHeight="1" thickBot="1" x14ac:dyDescent="0.25">
      <c r="A2" s="363" t="s">
        <v>170</v>
      </c>
      <c r="B2" s="364"/>
      <c r="C2" s="364"/>
      <c r="D2" s="364"/>
      <c r="E2" s="364"/>
      <c r="F2" s="364"/>
      <c r="G2" s="364"/>
      <c r="H2" s="364"/>
      <c r="I2" s="364"/>
      <c r="J2" s="364"/>
      <c r="K2" s="365"/>
      <c r="M2" s="173"/>
      <c r="Q2" s="270"/>
    </row>
    <row r="3" spans="1:17" s="131" customFormat="1" ht="17.25" customHeight="1" x14ac:dyDescent="0.2">
      <c r="A3" s="366" t="s">
        <v>169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M3" s="220"/>
      <c r="Q3" s="271"/>
    </row>
    <row r="4" spans="1:17" s="124" customFormat="1" ht="20.100000000000001" customHeight="1" x14ac:dyDescent="0.2">
      <c r="A4" s="353" t="s">
        <v>19</v>
      </c>
      <c r="B4" s="353"/>
      <c r="C4" s="272"/>
      <c r="E4" s="174"/>
      <c r="F4" s="138"/>
      <c r="G4" s="134"/>
      <c r="H4" s="135"/>
      <c r="I4" s="136"/>
      <c r="J4" s="136"/>
      <c r="K4" s="273"/>
      <c r="M4" s="174"/>
      <c r="Q4" s="274"/>
    </row>
    <row r="5" spans="1:17" s="132" customFormat="1" ht="34.5" customHeight="1" x14ac:dyDescent="0.2">
      <c r="A5" s="275" t="s">
        <v>24</v>
      </c>
      <c r="B5" s="140" t="s">
        <v>20</v>
      </c>
      <c r="C5" s="276" t="s">
        <v>102</v>
      </c>
      <c r="D5" s="277" t="s">
        <v>0</v>
      </c>
      <c r="E5" s="142" t="s">
        <v>12</v>
      </c>
      <c r="F5" s="142" t="s">
        <v>5</v>
      </c>
      <c r="G5" s="143" t="s">
        <v>8</v>
      </c>
      <c r="H5" s="144" t="s">
        <v>1</v>
      </c>
      <c r="I5" s="145" t="s">
        <v>7</v>
      </c>
      <c r="J5" s="278" t="s">
        <v>25</v>
      </c>
      <c r="K5" s="279" t="s">
        <v>2</v>
      </c>
      <c r="L5" s="142" t="s">
        <v>31</v>
      </c>
      <c r="M5" s="142" t="s">
        <v>31</v>
      </c>
      <c r="N5" s="141"/>
      <c r="Q5" s="280"/>
    </row>
    <row r="6" spans="1:17" s="154" customFormat="1" ht="20.100000000000001" customHeight="1" x14ac:dyDescent="0.2">
      <c r="A6" s="240">
        <v>1</v>
      </c>
      <c r="B6" s="240">
        <v>121</v>
      </c>
      <c r="C6" s="289" t="s">
        <v>210</v>
      </c>
      <c r="D6" s="73" t="s">
        <v>211</v>
      </c>
      <c r="E6" s="229" t="s">
        <v>13</v>
      </c>
      <c r="F6" s="225" t="s">
        <v>3</v>
      </c>
      <c r="G6" s="64">
        <v>1990</v>
      </c>
      <c r="H6" s="63" t="s">
        <v>201</v>
      </c>
      <c r="I6" s="225" t="str">
        <f t="shared" ref="I6:I35" si="0">IF($F6="m",IF($G$1-$G6&gt;19,IF($G$1-$G6&lt;40,"A",IF($G$1-$G6&gt;49,IF($G$1-$G6&gt;59,IF($G$1-$G6&gt;69,"E","D"),"C"),"B")),"JM"),IF($G$1-$G6&gt;19,IF($G$1-$G6&lt;40,"F",IF($G$1-$G6&lt;50,"G","H")),"JŽ"))</f>
        <v>A</v>
      </c>
      <c r="J6" s="225">
        <f>COUNTIF(I$6:I6,I6)</f>
        <v>1</v>
      </c>
      <c r="K6" s="290">
        <v>2.7766203703703706E-2</v>
      </c>
      <c r="L6" s="75">
        <v>0</v>
      </c>
      <c r="M6" s="76"/>
      <c r="N6" s="153"/>
      <c r="Q6" s="281"/>
    </row>
    <row r="7" spans="1:17" s="157" customFormat="1" ht="20.100000000000001" customHeight="1" x14ac:dyDescent="0.2">
      <c r="A7" s="252">
        <v>2</v>
      </c>
      <c r="B7" s="252">
        <v>106</v>
      </c>
      <c r="C7" s="287" t="s">
        <v>76</v>
      </c>
      <c r="D7" s="70" t="s">
        <v>211</v>
      </c>
      <c r="E7" s="245" t="s">
        <v>13</v>
      </c>
      <c r="F7" s="241" t="s">
        <v>3</v>
      </c>
      <c r="G7" s="62">
        <v>1988</v>
      </c>
      <c r="H7" s="65" t="s">
        <v>203</v>
      </c>
      <c r="I7" s="245" t="str">
        <f t="shared" si="0"/>
        <v>A</v>
      </c>
      <c r="J7" s="245">
        <f>COUNTIF(I$6:I7,I7)</f>
        <v>2</v>
      </c>
      <c r="K7" s="288">
        <v>2.8888888888888891E-2</v>
      </c>
      <c r="L7" s="72">
        <v>12</v>
      </c>
      <c r="M7" s="72">
        <v>0</v>
      </c>
      <c r="N7" s="156"/>
      <c r="Q7" s="282"/>
    </row>
    <row r="8" spans="1:17" s="159" customFormat="1" ht="20.100000000000001" customHeight="1" x14ac:dyDescent="0.2">
      <c r="A8" s="265">
        <v>3</v>
      </c>
      <c r="B8" s="265">
        <v>107</v>
      </c>
      <c r="C8" s="255" t="s">
        <v>235</v>
      </c>
      <c r="D8" s="283" t="s">
        <v>88</v>
      </c>
      <c r="E8" s="257" t="s">
        <v>13</v>
      </c>
      <c r="F8" s="253" t="s">
        <v>3</v>
      </c>
      <c r="G8" s="259">
        <v>1979</v>
      </c>
      <c r="H8" s="268" t="s">
        <v>306</v>
      </c>
      <c r="I8" s="253" t="str">
        <f t="shared" si="0"/>
        <v>B</v>
      </c>
      <c r="J8" s="253">
        <f>COUNTIF(I$6:I8,I8)</f>
        <v>1</v>
      </c>
      <c r="K8" s="284">
        <v>2.9583333333333336E-2</v>
      </c>
      <c r="L8" s="285">
        <v>12</v>
      </c>
      <c r="M8" s="69">
        <v>0</v>
      </c>
      <c r="N8" s="158"/>
      <c r="Q8" s="286"/>
    </row>
    <row r="9" spans="1:17" s="165" customFormat="1" ht="20.100000000000001" customHeight="1" x14ac:dyDescent="0.2">
      <c r="A9" s="120">
        <v>4</v>
      </c>
      <c r="B9" s="120">
        <v>119</v>
      </c>
      <c r="C9" s="178" t="s">
        <v>79</v>
      </c>
      <c r="D9" s="168" t="s">
        <v>80</v>
      </c>
      <c r="E9" s="149" t="s">
        <v>13</v>
      </c>
      <c r="F9" s="149" t="s">
        <v>3</v>
      </c>
      <c r="G9" s="151">
        <v>1984</v>
      </c>
      <c r="H9" s="53" t="s">
        <v>30</v>
      </c>
      <c r="I9" s="2" t="str">
        <f t="shared" si="0"/>
        <v>A</v>
      </c>
      <c r="J9" s="2">
        <f>COUNTIF(I$6:I9,I9)</f>
        <v>3</v>
      </c>
      <c r="K9" s="218">
        <v>3.1030092592592592E-2</v>
      </c>
      <c r="L9" s="57">
        <v>12</v>
      </c>
      <c r="M9" s="41">
        <v>0</v>
      </c>
      <c r="N9" s="51"/>
      <c r="O9" s="1"/>
      <c r="P9" s="1"/>
      <c r="Q9" s="42"/>
    </row>
    <row r="10" spans="1:17" ht="20.100000000000001" customHeight="1" x14ac:dyDescent="0.2">
      <c r="A10" s="120">
        <v>5</v>
      </c>
      <c r="B10" s="120">
        <v>103</v>
      </c>
      <c r="C10" s="184" t="s">
        <v>100</v>
      </c>
      <c r="D10" s="116" t="s">
        <v>70</v>
      </c>
      <c r="E10" s="149" t="s">
        <v>13</v>
      </c>
      <c r="F10" s="2" t="s">
        <v>3</v>
      </c>
      <c r="G10" s="49">
        <v>1992</v>
      </c>
      <c r="H10" s="43" t="s">
        <v>10</v>
      </c>
      <c r="I10" s="2" t="str">
        <f t="shared" si="0"/>
        <v>A</v>
      </c>
      <c r="J10" s="2">
        <f>COUNTIF(I$6:I10,I10)</f>
        <v>4</v>
      </c>
      <c r="K10" s="218">
        <v>3.138888888888889E-2</v>
      </c>
      <c r="L10" s="41">
        <v>12</v>
      </c>
      <c r="M10" s="54">
        <v>15</v>
      </c>
      <c r="N10" s="160"/>
      <c r="O10" s="161"/>
      <c r="P10" s="161"/>
      <c r="Q10" s="199"/>
    </row>
    <row r="11" spans="1:17" s="161" customFormat="1" ht="20.100000000000001" customHeight="1" x14ac:dyDescent="0.2">
      <c r="A11" s="120">
        <v>6</v>
      </c>
      <c r="B11" s="120">
        <v>100</v>
      </c>
      <c r="C11" s="179" t="s">
        <v>118</v>
      </c>
      <c r="D11" s="113" t="s">
        <v>56</v>
      </c>
      <c r="E11" s="149" t="s">
        <v>13</v>
      </c>
      <c r="F11" s="2" t="s">
        <v>3</v>
      </c>
      <c r="G11" s="118">
        <v>1983</v>
      </c>
      <c r="H11" s="114" t="s">
        <v>10</v>
      </c>
      <c r="I11" s="2" t="str">
        <f t="shared" si="0"/>
        <v>A</v>
      </c>
      <c r="J11" s="2">
        <f>COUNTIF(I$6:I11,I11)</f>
        <v>5</v>
      </c>
      <c r="K11" s="218">
        <v>3.1770833333333331E-2</v>
      </c>
      <c r="L11" s="192">
        <v>0</v>
      </c>
      <c r="M11" s="59">
        <v>0</v>
      </c>
      <c r="N11" s="163"/>
      <c r="O11" s="164"/>
      <c r="P11" s="164"/>
      <c r="Q11" s="197"/>
    </row>
    <row r="12" spans="1:17" s="164" customFormat="1" ht="20.100000000000001" customHeight="1" x14ac:dyDescent="0.2">
      <c r="A12" s="120">
        <v>7</v>
      </c>
      <c r="B12" s="120">
        <v>113</v>
      </c>
      <c r="C12" s="184" t="s">
        <v>64</v>
      </c>
      <c r="D12" s="113" t="s">
        <v>108</v>
      </c>
      <c r="E12" s="149" t="s">
        <v>13</v>
      </c>
      <c r="F12" s="2" t="s">
        <v>3</v>
      </c>
      <c r="G12" s="49">
        <v>1976</v>
      </c>
      <c r="H12" s="43" t="s">
        <v>10</v>
      </c>
      <c r="I12" s="2" t="str">
        <f t="shared" si="0"/>
        <v>B</v>
      </c>
      <c r="J12" s="2">
        <f>COUNTIF(I$6:I12,I12)</f>
        <v>2</v>
      </c>
      <c r="K12" s="218">
        <v>3.2627314814814817E-2</v>
      </c>
      <c r="L12" s="41">
        <v>12</v>
      </c>
      <c r="M12" s="41">
        <v>0</v>
      </c>
      <c r="N12" s="51"/>
      <c r="O12" s="1"/>
      <c r="P12" s="1"/>
      <c r="Q12" s="42"/>
    </row>
    <row r="13" spans="1:17" s="165" customFormat="1" ht="20.100000000000001" customHeight="1" x14ac:dyDescent="0.2">
      <c r="A13" s="120">
        <v>8</v>
      </c>
      <c r="B13" s="120">
        <v>125</v>
      </c>
      <c r="C13" s="181" t="s">
        <v>260</v>
      </c>
      <c r="D13" s="116" t="s">
        <v>132</v>
      </c>
      <c r="E13" s="149" t="s">
        <v>13</v>
      </c>
      <c r="F13" s="2" t="s">
        <v>3</v>
      </c>
      <c r="G13" s="119">
        <v>2005</v>
      </c>
      <c r="H13" s="56" t="s">
        <v>22</v>
      </c>
      <c r="I13" s="2" t="str">
        <f t="shared" si="0"/>
        <v>JM</v>
      </c>
      <c r="J13" s="2">
        <f>COUNTIF(I$6:I13,I13)</f>
        <v>1</v>
      </c>
      <c r="K13" s="218">
        <v>3.363425925925926E-2</v>
      </c>
      <c r="L13" s="57">
        <v>12</v>
      </c>
      <c r="M13" s="59">
        <v>15</v>
      </c>
      <c r="N13" s="163"/>
      <c r="O13" s="164"/>
      <c r="P13" s="164"/>
      <c r="Q13" s="197"/>
    </row>
    <row r="14" spans="1:17" s="164" customFormat="1" ht="20.100000000000001" customHeight="1" x14ac:dyDescent="0.2">
      <c r="A14" s="120">
        <v>9</v>
      </c>
      <c r="B14" s="120">
        <v>126</v>
      </c>
      <c r="C14" s="184" t="s">
        <v>107</v>
      </c>
      <c r="D14" s="113" t="s">
        <v>108</v>
      </c>
      <c r="E14" s="149" t="s">
        <v>13</v>
      </c>
      <c r="F14" s="2" t="s">
        <v>3</v>
      </c>
      <c r="G14" s="49">
        <v>1988</v>
      </c>
      <c r="H14" s="43" t="s">
        <v>27</v>
      </c>
      <c r="I14" s="2" t="str">
        <f t="shared" si="0"/>
        <v>A</v>
      </c>
      <c r="J14" s="2">
        <f>COUNTIF(I$6:I14,I14)</f>
        <v>6</v>
      </c>
      <c r="K14" s="218">
        <v>3.3865740740740738E-2</v>
      </c>
      <c r="L14" s="201">
        <v>12</v>
      </c>
      <c r="M14" s="41">
        <v>0</v>
      </c>
      <c r="N14" s="166"/>
      <c r="O14" s="165"/>
      <c r="P14" s="165"/>
      <c r="Q14" s="198"/>
    </row>
    <row r="15" spans="1:17" s="161" customFormat="1" ht="20.100000000000001" customHeight="1" x14ac:dyDescent="0.2">
      <c r="A15" s="120">
        <v>10</v>
      </c>
      <c r="B15" s="120">
        <v>104</v>
      </c>
      <c r="C15" s="184" t="s">
        <v>212</v>
      </c>
      <c r="D15" s="116" t="s">
        <v>213</v>
      </c>
      <c r="E15" s="149" t="s">
        <v>13</v>
      </c>
      <c r="F15" s="2" t="s">
        <v>3</v>
      </c>
      <c r="G15" s="49">
        <v>1990</v>
      </c>
      <c r="H15" s="43" t="s">
        <v>104</v>
      </c>
      <c r="I15" s="2" t="str">
        <f t="shared" si="0"/>
        <v>A</v>
      </c>
      <c r="J15" s="2">
        <f>COUNTIF(I$6:I15,I15)</f>
        <v>7</v>
      </c>
      <c r="K15" s="218">
        <v>3.3958333333333333E-2</v>
      </c>
      <c r="L15" s="200">
        <v>12</v>
      </c>
      <c r="M15" s="194">
        <v>15</v>
      </c>
      <c r="N15" s="160"/>
      <c r="Q15" s="199"/>
    </row>
    <row r="16" spans="1:17" s="154" customFormat="1" ht="20.100000000000001" customHeight="1" x14ac:dyDescent="0.2">
      <c r="A16" s="240">
        <v>11</v>
      </c>
      <c r="B16" s="240">
        <v>128</v>
      </c>
      <c r="C16" s="73" t="s">
        <v>74</v>
      </c>
      <c r="D16" s="153" t="s">
        <v>75</v>
      </c>
      <c r="E16" s="229" t="s">
        <v>13</v>
      </c>
      <c r="F16" s="229" t="s">
        <v>4</v>
      </c>
      <c r="G16" s="231">
        <v>1980</v>
      </c>
      <c r="H16" s="74" t="s">
        <v>29</v>
      </c>
      <c r="I16" s="229" t="str">
        <f t="shared" si="0"/>
        <v>G</v>
      </c>
      <c r="J16" s="229">
        <f>COUNTIF(I$6:I16,I16)</f>
        <v>1</v>
      </c>
      <c r="K16" s="290">
        <v>3.408564814814815E-2</v>
      </c>
      <c r="L16" s="75"/>
      <c r="M16" s="68"/>
      <c r="N16" s="153"/>
      <c r="Q16" s="281"/>
    </row>
    <row r="17" spans="1:17" s="164" customFormat="1" ht="20.100000000000001" customHeight="1" x14ac:dyDescent="0.2">
      <c r="A17" s="120">
        <v>12</v>
      </c>
      <c r="B17" s="120">
        <v>115</v>
      </c>
      <c r="C17" s="184" t="s">
        <v>63</v>
      </c>
      <c r="D17" s="113" t="s">
        <v>60</v>
      </c>
      <c r="E17" s="149" t="s">
        <v>13</v>
      </c>
      <c r="F17" s="2" t="s">
        <v>3</v>
      </c>
      <c r="G17" s="49">
        <v>1952</v>
      </c>
      <c r="H17" s="43" t="s">
        <v>11</v>
      </c>
      <c r="I17" s="2" t="str">
        <f t="shared" si="0"/>
        <v>E</v>
      </c>
      <c r="J17" s="2">
        <f>COUNTIF(I$6:I17,I17)</f>
        <v>1</v>
      </c>
      <c r="K17" s="218">
        <v>3.5717592592592592E-2</v>
      </c>
      <c r="L17" s="57">
        <v>12</v>
      </c>
      <c r="M17" s="41">
        <v>0</v>
      </c>
      <c r="N17" s="160"/>
      <c r="O17" s="161"/>
      <c r="P17" s="161"/>
      <c r="Q17" s="199"/>
    </row>
    <row r="18" spans="1:17" ht="20.100000000000001" customHeight="1" x14ac:dyDescent="0.2">
      <c r="A18" s="120">
        <v>13</v>
      </c>
      <c r="B18" s="120">
        <v>102</v>
      </c>
      <c r="C18" s="181" t="s">
        <v>232</v>
      </c>
      <c r="D18" s="116" t="s">
        <v>85</v>
      </c>
      <c r="E18" s="149" t="s">
        <v>13</v>
      </c>
      <c r="F18" s="2" t="s">
        <v>3</v>
      </c>
      <c r="G18" s="119">
        <v>1971</v>
      </c>
      <c r="H18" s="56" t="s">
        <v>201</v>
      </c>
      <c r="I18" s="2" t="str">
        <f t="shared" si="0"/>
        <v>C</v>
      </c>
      <c r="J18" s="2">
        <f>COUNTIF(I$6:I18,I18)</f>
        <v>1</v>
      </c>
      <c r="K18" s="218">
        <v>3.6828703703703704E-2</v>
      </c>
      <c r="L18" s="57">
        <v>0</v>
      </c>
      <c r="M18" s="54">
        <v>15</v>
      </c>
      <c r="N18" s="166"/>
      <c r="O18" s="165"/>
      <c r="P18" s="165"/>
      <c r="Q18" s="198"/>
    </row>
    <row r="19" spans="1:17" s="165" customFormat="1" ht="20.100000000000001" customHeight="1" x14ac:dyDescent="0.2">
      <c r="A19" s="120">
        <v>14</v>
      </c>
      <c r="B19" s="120">
        <v>109</v>
      </c>
      <c r="C19" s="184" t="s">
        <v>214</v>
      </c>
      <c r="D19" s="116" t="s">
        <v>59</v>
      </c>
      <c r="E19" s="149" t="s">
        <v>13</v>
      </c>
      <c r="F19" s="2" t="s">
        <v>3</v>
      </c>
      <c r="G19" s="49">
        <v>1979</v>
      </c>
      <c r="H19" s="43" t="s">
        <v>202</v>
      </c>
      <c r="I19" s="2" t="str">
        <f t="shared" si="0"/>
        <v>B</v>
      </c>
      <c r="J19" s="2">
        <f>COUNTIF(I$6:I19,I19)</f>
        <v>3</v>
      </c>
      <c r="K19" s="218">
        <v>3.7256944444444447E-2</v>
      </c>
      <c r="L19" s="202">
        <v>0</v>
      </c>
      <c r="M19" s="59">
        <v>0</v>
      </c>
      <c r="N19" s="163"/>
      <c r="O19" s="164"/>
      <c r="P19" s="164"/>
      <c r="Q19" s="197"/>
    </row>
    <row r="20" spans="1:17" s="157" customFormat="1" ht="20.100000000000001" customHeight="1" x14ac:dyDescent="0.2">
      <c r="A20" s="252">
        <v>15</v>
      </c>
      <c r="B20" s="252">
        <v>112</v>
      </c>
      <c r="C20" s="291" t="s">
        <v>242</v>
      </c>
      <c r="D20" s="292" t="s">
        <v>62</v>
      </c>
      <c r="E20" s="245" t="s">
        <v>13</v>
      </c>
      <c r="F20" s="241" t="s">
        <v>4</v>
      </c>
      <c r="G20" s="293">
        <v>1989</v>
      </c>
      <c r="H20" s="294" t="s">
        <v>37</v>
      </c>
      <c r="I20" s="245" t="str">
        <f t="shared" si="0"/>
        <v>F</v>
      </c>
      <c r="J20" s="245">
        <f>COUNTIF(I$6:I20,I20)</f>
        <v>1</v>
      </c>
      <c r="K20" s="288">
        <v>3.8333333333333337E-2</v>
      </c>
      <c r="L20" s="295">
        <v>0</v>
      </c>
      <c r="M20" s="72">
        <v>0</v>
      </c>
      <c r="N20" s="156"/>
      <c r="Q20" s="282"/>
    </row>
    <row r="21" spans="1:17" s="164" customFormat="1" ht="20.100000000000001" customHeight="1" x14ac:dyDescent="0.2">
      <c r="A21" s="120">
        <v>16</v>
      </c>
      <c r="B21" s="120">
        <v>110</v>
      </c>
      <c r="C21" s="184" t="s">
        <v>236</v>
      </c>
      <c r="D21" s="113" t="s">
        <v>122</v>
      </c>
      <c r="E21" s="149" t="s">
        <v>13</v>
      </c>
      <c r="F21" s="2" t="s">
        <v>3</v>
      </c>
      <c r="G21" s="49">
        <v>1952</v>
      </c>
      <c r="H21" s="43" t="s">
        <v>123</v>
      </c>
      <c r="I21" s="2" t="str">
        <f t="shared" si="0"/>
        <v>E</v>
      </c>
      <c r="J21" s="2">
        <f>COUNTIF(I$6:I21,I21)</f>
        <v>2</v>
      </c>
      <c r="K21" s="218">
        <v>3.8356481481481484E-2</v>
      </c>
      <c r="L21" s="57">
        <v>0</v>
      </c>
      <c r="M21" s="54"/>
      <c r="N21" s="166"/>
      <c r="O21" s="165"/>
      <c r="P21" s="165"/>
      <c r="Q21" s="198"/>
    </row>
    <row r="22" spans="1:17" s="164" customFormat="1" ht="20.100000000000001" customHeight="1" x14ac:dyDescent="0.2">
      <c r="A22" s="120">
        <v>17</v>
      </c>
      <c r="B22" s="120">
        <v>105</v>
      </c>
      <c r="C22" s="184" t="s">
        <v>110</v>
      </c>
      <c r="D22" s="113" t="s">
        <v>111</v>
      </c>
      <c r="E22" s="149" t="s">
        <v>13</v>
      </c>
      <c r="F22" s="2" t="s">
        <v>3</v>
      </c>
      <c r="G22" s="49">
        <v>1963</v>
      </c>
      <c r="H22" s="43" t="s">
        <v>10</v>
      </c>
      <c r="I22" s="149" t="str">
        <f t="shared" si="0"/>
        <v>C</v>
      </c>
      <c r="J22" s="149">
        <f>COUNTIF(I$6:I22,I22)</f>
        <v>2</v>
      </c>
      <c r="K22" s="218">
        <v>3.8692129629629632E-2</v>
      </c>
      <c r="L22" s="41">
        <v>12</v>
      </c>
      <c r="M22" s="41">
        <v>0</v>
      </c>
      <c r="N22" s="163"/>
      <c r="Q22" s="197"/>
    </row>
    <row r="23" spans="1:17" s="164" customFormat="1" ht="20.100000000000001" customHeight="1" x14ac:dyDescent="0.2">
      <c r="A23" s="120">
        <v>18</v>
      </c>
      <c r="B23" s="120">
        <v>111</v>
      </c>
      <c r="C23" s="184" t="s">
        <v>218</v>
      </c>
      <c r="D23" s="113" t="s">
        <v>121</v>
      </c>
      <c r="E23" s="149" t="s">
        <v>13</v>
      </c>
      <c r="F23" s="2" t="s">
        <v>3</v>
      </c>
      <c r="G23" s="49">
        <v>1950</v>
      </c>
      <c r="H23" s="43" t="s">
        <v>120</v>
      </c>
      <c r="I23" s="2" t="str">
        <f t="shared" si="0"/>
        <v>E</v>
      </c>
      <c r="J23" s="2">
        <f>COUNTIF(I$6:I23,I23)</f>
        <v>3</v>
      </c>
      <c r="K23" s="218">
        <v>4.0312499999999994E-2</v>
      </c>
      <c r="L23" s="41">
        <v>12</v>
      </c>
      <c r="M23" s="58">
        <v>0</v>
      </c>
      <c r="N23" s="51"/>
      <c r="O23" s="1"/>
      <c r="P23" s="1"/>
      <c r="Q23" s="42"/>
    </row>
    <row r="24" spans="1:17" s="161" customFormat="1" ht="20.100000000000001" customHeight="1" x14ac:dyDescent="0.2">
      <c r="A24" s="120">
        <v>19</v>
      </c>
      <c r="B24" s="120">
        <v>118</v>
      </c>
      <c r="C24" s="195" t="s">
        <v>248</v>
      </c>
      <c r="D24" s="115" t="s">
        <v>111</v>
      </c>
      <c r="E24" s="149" t="s">
        <v>13</v>
      </c>
      <c r="F24" s="2" t="s">
        <v>3</v>
      </c>
      <c r="G24" s="52">
        <v>1962</v>
      </c>
      <c r="H24" s="50" t="s">
        <v>249</v>
      </c>
      <c r="I24" s="2" t="str">
        <f t="shared" si="0"/>
        <v>D</v>
      </c>
      <c r="J24" s="149">
        <f>COUNTIF(I$6:I24,I24)</f>
        <v>1</v>
      </c>
      <c r="K24" s="218">
        <v>4.0960648148148149E-2</v>
      </c>
      <c r="L24" s="57">
        <v>0</v>
      </c>
      <c r="M24" s="41">
        <v>0</v>
      </c>
      <c r="N24" s="163"/>
      <c r="O24" s="164"/>
      <c r="P24" s="164"/>
      <c r="Q24" s="197"/>
    </row>
    <row r="25" spans="1:17" s="165" customFormat="1" ht="20.100000000000001" customHeight="1" x14ac:dyDescent="0.2">
      <c r="A25" s="120">
        <v>20</v>
      </c>
      <c r="B25" s="120">
        <v>122</v>
      </c>
      <c r="C25" s="184" t="s">
        <v>215</v>
      </c>
      <c r="D25" s="116" t="s">
        <v>55</v>
      </c>
      <c r="E25" s="149" t="s">
        <v>13</v>
      </c>
      <c r="F25" s="2" t="s">
        <v>3</v>
      </c>
      <c r="G25" s="49">
        <v>1947</v>
      </c>
      <c r="H25" s="43" t="s">
        <v>204</v>
      </c>
      <c r="I25" s="2" t="str">
        <f t="shared" si="0"/>
        <v>E</v>
      </c>
      <c r="J25" s="2">
        <f>COUNTIF(I$6:I25,I25)</f>
        <v>4</v>
      </c>
      <c r="K25" s="219">
        <v>4.0983796296296296E-2</v>
      </c>
      <c r="L25" s="203">
        <v>0</v>
      </c>
      <c r="M25" s="41">
        <v>0</v>
      </c>
      <c r="N25" s="160"/>
      <c r="O25" s="161"/>
      <c r="P25" s="161"/>
      <c r="Q25" s="199"/>
    </row>
    <row r="26" spans="1:17" ht="20.100000000000001" customHeight="1" x14ac:dyDescent="0.2">
      <c r="A26" s="120">
        <v>21</v>
      </c>
      <c r="B26" s="120">
        <v>108</v>
      </c>
      <c r="C26" s="184" t="s">
        <v>87</v>
      </c>
      <c r="D26" s="113" t="s">
        <v>89</v>
      </c>
      <c r="E26" s="149" t="s">
        <v>13</v>
      </c>
      <c r="F26" s="2" t="s">
        <v>3</v>
      </c>
      <c r="G26" s="49">
        <v>1982</v>
      </c>
      <c r="H26" s="43" t="s">
        <v>106</v>
      </c>
      <c r="I26" s="149" t="str">
        <f t="shared" si="0"/>
        <v>B</v>
      </c>
      <c r="J26" s="149">
        <f>COUNTIF(I$6:I26,I26)</f>
        <v>4</v>
      </c>
      <c r="K26" s="218">
        <v>4.0983796296296296E-2</v>
      </c>
      <c r="L26" s="201">
        <v>0</v>
      </c>
      <c r="M26" s="193">
        <v>0</v>
      </c>
      <c r="N26" s="166"/>
      <c r="O26" s="165"/>
      <c r="P26" s="165"/>
      <c r="Q26" s="198"/>
    </row>
    <row r="27" spans="1:17" s="159" customFormat="1" ht="20.100000000000001" customHeight="1" x14ac:dyDescent="0.2">
      <c r="A27" s="265">
        <v>22</v>
      </c>
      <c r="B27" s="265">
        <v>127</v>
      </c>
      <c r="C27" s="296" t="s">
        <v>113</v>
      </c>
      <c r="D27" s="297" t="s">
        <v>209</v>
      </c>
      <c r="E27" s="257" t="s">
        <v>13</v>
      </c>
      <c r="F27" s="253" t="s">
        <v>4</v>
      </c>
      <c r="G27" s="67">
        <v>1974</v>
      </c>
      <c r="H27" s="66" t="s">
        <v>26</v>
      </c>
      <c r="I27" s="253" t="str">
        <f t="shared" si="0"/>
        <v>G</v>
      </c>
      <c r="J27" s="253">
        <f>COUNTIF(I$6:I27,I27)</f>
        <v>2</v>
      </c>
      <c r="K27" s="284">
        <v>4.1631944444444451E-2</v>
      </c>
      <c r="L27" s="298">
        <v>0</v>
      </c>
      <c r="M27" s="77"/>
      <c r="N27" s="158"/>
      <c r="Q27" s="286"/>
    </row>
    <row r="28" spans="1:17" ht="20.100000000000001" customHeight="1" x14ac:dyDescent="0.2">
      <c r="A28" s="120">
        <v>23</v>
      </c>
      <c r="B28" s="120">
        <v>116</v>
      </c>
      <c r="C28" s="178" t="s">
        <v>200</v>
      </c>
      <c r="D28" s="168" t="s">
        <v>122</v>
      </c>
      <c r="E28" s="149" t="s">
        <v>13</v>
      </c>
      <c r="F28" s="149" t="s">
        <v>3</v>
      </c>
      <c r="G28" s="151">
        <v>1969</v>
      </c>
      <c r="H28" s="53" t="s">
        <v>9</v>
      </c>
      <c r="I28" s="2" t="str">
        <f t="shared" si="0"/>
        <v>C</v>
      </c>
      <c r="J28" s="149">
        <f>COUNTIF(I$6:I28,I28)</f>
        <v>3</v>
      </c>
      <c r="K28" s="218">
        <v>4.2581018518518525E-2</v>
      </c>
      <c r="L28" s="41">
        <v>0</v>
      </c>
      <c r="M28" s="160"/>
      <c r="N28" s="160"/>
      <c r="O28" s="161"/>
      <c r="P28" s="161"/>
      <c r="Q28" s="161"/>
    </row>
    <row r="29" spans="1:17" s="165" customFormat="1" ht="20.100000000000001" customHeight="1" x14ac:dyDescent="0.2">
      <c r="A29" s="120">
        <v>24</v>
      </c>
      <c r="B29" s="120">
        <v>120</v>
      </c>
      <c r="C29" s="178" t="s">
        <v>79</v>
      </c>
      <c r="D29" s="113" t="s">
        <v>81</v>
      </c>
      <c r="E29" s="149" t="s">
        <v>13</v>
      </c>
      <c r="F29" s="149" t="s">
        <v>3</v>
      </c>
      <c r="G29" s="151">
        <v>1955</v>
      </c>
      <c r="H29" s="53" t="s">
        <v>30</v>
      </c>
      <c r="I29" s="2" t="str">
        <f t="shared" si="0"/>
        <v>D</v>
      </c>
      <c r="J29" s="2">
        <f>COUNTIF(I$6:I29,I29)</f>
        <v>2</v>
      </c>
      <c r="K29" s="218">
        <v>4.3518518518518519E-2</v>
      </c>
      <c r="L29" s="203">
        <v>0</v>
      </c>
      <c r="M29" s="41">
        <v>15</v>
      </c>
      <c r="N29" s="51"/>
      <c r="O29" s="1"/>
      <c r="P29" s="1"/>
      <c r="Q29" s="42"/>
    </row>
    <row r="30" spans="1:17" s="161" customFormat="1" ht="20.100000000000001" customHeight="1" x14ac:dyDescent="0.2">
      <c r="A30" s="120">
        <v>25</v>
      </c>
      <c r="B30" s="120">
        <v>101</v>
      </c>
      <c r="C30" s="181" t="s">
        <v>224</v>
      </c>
      <c r="D30" s="116" t="s">
        <v>82</v>
      </c>
      <c r="E30" s="149" t="s">
        <v>13</v>
      </c>
      <c r="F30" s="2" t="s">
        <v>3</v>
      </c>
      <c r="G30" s="119">
        <v>1986</v>
      </c>
      <c r="H30" s="56" t="s">
        <v>21</v>
      </c>
      <c r="I30" s="2" t="str">
        <f t="shared" si="0"/>
        <v>A</v>
      </c>
      <c r="J30" s="2">
        <f>COUNTIF(I$6:I30,I30)</f>
        <v>8</v>
      </c>
      <c r="K30" s="218">
        <v>4.3819444444444446E-2</v>
      </c>
      <c r="L30" s="57">
        <v>0</v>
      </c>
      <c r="M30" s="54">
        <v>15</v>
      </c>
      <c r="N30" s="163"/>
      <c r="O30" s="164"/>
      <c r="P30" s="164"/>
      <c r="Q30" s="197"/>
    </row>
    <row r="31" spans="1:17" ht="20.100000000000001" customHeight="1" x14ac:dyDescent="0.2">
      <c r="A31" s="120">
        <v>26</v>
      </c>
      <c r="B31" s="120">
        <v>114</v>
      </c>
      <c r="C31" s="184" t="s">
        <v>216</v>
      </c>
      <c r="D31" s="113" t="s">
        <v>217</v>
      </c>
      <c r="E31" s="149" t="s">
        <v>13</v>
      </c>
      <c r="F31" s="2" t="s">
        <v>4</v>
      </c>
      <c r="G31" s="49">
        <v>2003</v>
      </c>
      <c r="H31" s="43" t="s">
        <v>10</v>
      </c>
      <c r="I31" s="2" t="str">
        <f t="shared" si="0"/>
        <v>JŽ</v>
      </c>
      <c r="J31" s="2">
        <f>COUNTIF(I$6:I31,I31)</f>
        <v>1</v>
      </c>
      <c r="K31" s="218">
        <v>4.614583333333333E-2</v>
      </c>
      <c r="L31" s="57">
        <v>0</v>
      </c>
      <c r="M31" s="54">
        <v>15</v>
      </c>
      <c r="N31" s="51"/>
    </row>
    <row r="32" spans="1:17" s="164" customFormat="1" ht="20.100000000000001" customHeight="1" x14ac:dyDescent="0.2">
      <c r="A32" s="120">
        <v>27</v>
      </c>
      <c r="B32" s="120">
        <v>117</v>
      </c>
      <c r="C32" s="181" t="s">
        <v>247</v>
      </c>
      <c r="D32" s="116" t="s">
        <v>117</v>
      </c>
      <c r="E32" s="149" t="s">
        <v>13</v>
      </c>
      <c r="F32" s="2" t="s">
        <v>4</v>
      </c>
      <c r="G32" s="119">
        <v>2004</v>
      </c>
      <c r="H32" s="56" t="s">
        <v>21</v>
      </c>
      <c r="I32" s="2" t="str">
        <f t="shared" si="0"/>
        <v>JŽ</v>
      </c>
      <c r="J32" s="2">
        <f>COUNTIF(I$6:I32,I32)</f>
        <v>2</v>
      </c>
      <c r="K32" s="218">
        <v>4.6678240740740735E-2</v>
      </c>
      <c r="L32" s="57">
        <v>12</v>
      </c>
      <c r="M32" s="41">
        <v>0</v>
      </c>
      <c r="N32" s="51"/>
      <c r="O32" s="1"/>
      <c r="P32" s="1"/>
      <c r="Q32" s="42"/>
    </row>
    <row r="33" spans="1:18" s="164" customFormat="1" ht="20.100000000000001" customHeight="1" x14ac:dyDescent="0.2">
      <c r="A33" s="120">
        <v>28</v>
      </c>
      <c r="B33" s="120">
        <v>123</v>
      </c>
      <c r="C33" s="184" t="s">
        <v>207</v>
      </c>
      <c r="D33" s="116" t="s">
        <v>129</v>
      </c>
      <c r="E33" s="149" t="s">
        <v>13</v>
      </c>
      <c r="F33" s="2" t="s">
        <v>4</v>
      </c>
      <c r="G33" s="49">
        <v>1979</v>
      </c>
      <c r="H33" s="43" t="s">
        <v>27</v>
      </c>
      <c r="I33" s="2" t="str">
        <f t="shared" si="0"/>
        <v>G</v>
      </c>
      <c r="J33" s="2">
        <f>COUNTIF(I$6:I33,I33)</f>
        <v>3</v>
      </c>
      <c r="K33" s="218">
        <v>4.7928240740740737E-2</v>
      </c>
      <c r="L33" s="200">
        <v>0</v>
      </c>
      <c r="M33" s="176">
        <v>0</v>
      </c>
      <c r="N33" s="160"/>
      <c r="O33" s="161"/>
      <c r="P33" s="204" t="s">
        <v>116</v>
      </c>
      <c r="Q33" s="205">
        <v>3</v>
      </c>
    </row>
    <row r="34" spans="1:18" s="165" customFormat="1" ht="20.100000000000001" customHeight="1" x14ac:dyDescent="0.2">
      <c r="A34" s="120">
        <v>29</v>
      </c>
      <c r="B34" s="120">
        <v>129</v>
      </c>
      <c r="C34" s="179" t="s">
        <v>208</v>
      </c>
      <c r="D34" s="113" t="s">
        <v>276</v>
      </c>
      <c r="E34" s="149" t="s">
        <v>14</v>
      </c>
      <c r="F34" s="2" t="s">
        <v>4</v>
      </c>
      <c r="G34" s="118">
        <v>1995</v>
      </c>
      <c r="H34" s="114" t="s">
        <v>277</v>
      </c>
      <c r="I34" s="2" t="str">
        <f t="shared" si="0"/>
        <v>F</v>
      </c>
      <c r="J34" s="2">
        <f>COUNTIF(I$6:I34,I34)</f>
        <v>2</v>
      </c>
      <c r="K34" s="218">
        <v>5.2928240740740741E-2</v>
      </c>
      <c r="L34" s="203">
        <v>0</v>
      </c>
      <c r="M34" s="41">
        <v>15</v>
      </c>
      <c r="N34" s="51"/>
      <c r="O34" s="1"/>
      <c r="P34" s="1"/>
      <c r="Q34" s="42"/>
    </row>
    <row r="35" spans="1:18" s="165" customFormat="1" ht="20.100000000000001" customHeight="1" thickBot="1" x14ac:dyDescent="0.25">
      <c r="A35" s="120">
        <v>30</v>
      </c>
      <c r="B35" s="120">
        <v>124</v>
      </c>
      <c r="C35" s="184" t="s">
        <v>206</v>
      </c>
      <c r="D35" s="116" t="s">
        <v>130</v>
      </c>
      <c r="E35" s="149" t="s">
        <v>13</v>
      </c>
      <c r="F35" s="2" t="s">
        <v>3</v>
      </c>
      <c r="G35" s="49">
        <v>1951</v>
      </c>
      <c r="H35" s="43" t="s">
        <v>27</v>
      </c>
      <c r="I35" s="2" t="str">
        <f t="shared" si="0"/>
        <v>E</v>
      </c>
      <c r="J35" s="2">
        <f>COUNTIF(I$6:I35,I35)</f>
        <v>5</v>
      </c>
      <c r="K35" s="218">
        <v>5.3877314814814815E-2</v>
      </c>
      <c r="L35" s="192">
        <v>0</v>
      </c>
      <c r="M35" s="59">
        <v>0</v>
      </c>
      <c r="N35" s="163"/>
      <c r="O35" s="164"/>
      <c r="P35" s="206" t="s">
        <v>115</v>
      </c>
      <c r="Q35" s="207"/>
    </row>
    <row r="36" spans="1:18" s="45" customFormat="1" ht="20.100000000000001" customHeight="1" thickBot="1" x14ac:dyDescent="0.25">
      <c r="A36" s="355" t="s">
        <v>153</v>
      </c>
      <c r="B36" s="356"/>
      <c r="C36" s="356"/>
      <c r="D36" s="356"/>
      <c r="E36" s="356"/>
      <c r="F36" s="356"/>
      <c r="G36" s="356"/>
      <c r="H36" s="356"/>
      <c r="I36" s="356"/>
      <c r="J36" s="356"/>
      <c r="K36" s="357"/>
      <c r="L36" s="46"/>
      <c r="M36" s="47"/>
      <c r="N36" s="48"/>
      <c r="O36" s="44"/>
    </row>
    <row r="37" spans="1:18" s="154" customFormat="1" ht="20.100000000000001" customHeight="1" x14ac:dyDescent="0.2">
      <c r="A37" s="240">
        <v>1</v>
      </c>
      <c r="B37" s="240">
        <v>103</v>
      </c>
      <c r="C37" s="289" t="s">
        <v>100</v>
      </c>
      <c r="D37" s="324" t="s">
        <v>70</v>
      </c>
      <c r="E37" s="229" t="s">
        <v>13</v>
      </c>
      <c r="F37" s="225" t="s">
        <v>3</v>
      </c>
      <c r="G37" s="64">
        <v>1992</v>
      </c>
      <c r="H37" s="63" t="s">
        <v>10</v>
      </c>
      <c r="I37" s="225" t="str">
        <f t="shared" ref="I37:I43" si="1">IF($F37="m",IF($G$1-$G37&gt;19,IF($G$1-$G37&lt;40,"A",IF($G$1-$G37&gt;49,IF($G$1-$G37&gt;59,IF($G$1-$G37&gt;69,"E","D"),"C"),"B")),"JM"),IF($G$1-$G37&gt;19,IF($G$1-$G37&lt;40,"F",IF($G$1-$G37&lt;50,"G","H")),"JŽ"))</f>
        <v>A</v>
      </c>
      <c r="J37" s="225">
        <f>COUNTIF(I$6:I37,I37)</f>
        <v>9</v>
      </c>
      <c r="K37" s="290">
        <v>3.138888888888889E-2</v>
      </c>
      <c r="L37" s="68">
        <v>12</v>
      </c>
      <c r="M37" s="76">
        <v>15</v>
      </c>
      <c r="N37" s="153"/>
      <c r="Q37" s="281"/>
    </row>
    <row r="38" spans="1:18" s="157" customFormat="1" ht="20.100000000000001" customHeight="1" x14ac:dyDescent="0.2">
      <c r="A38" s="252">
        <v>2</v>
      </c>
      <c r="B38" s="252">
        <v>100</v>
      </c>
      <c r="C38" s="243" t="s">
        <v>118</v>
      </c>
      <c r="D38" s="70" t="s">
        <v>56</v>
      </c>
      <c r="E38" s="245" t="s">
        <v>13</v>
      </c>
      <c r="F38" s="241" t="s">
        <v>3</v>
      </c>
      <c r="G38" s="247">
        <v>1983</v>
      </c>
      <c r="H38" s="71" t="s">
        <v>10</v>
      </c>
      <c r="I38" s="241" t="str">
        <f t="shared" si="1"/>
        <v>A</v>
      </c>
      <c r="J38" s="241">
        <f>COUNTIF(I$6:I38,I38)</f>
        <v>10</v>
      </c>
      <c r="K38" s="288">
        <v>3.1770833333333331E-2</v>
      </c>
      <c r="L38" s="295">
        <v>0</v>
      </c>
      <c r="M38" s="72">
        <v>0</v>
      </c>
      <c r="N38" s="156"/>
      <c r="Q38" s="282"/>
    </row>
    <row r="39" spans="1:18" s="159" customFormat="1" ht="20.100000000000001" customHeight="1" x14ac:dyDescent="0.2">
      <c r="A39" s="265">
        <v>3</v>
      </c>
      <c r="B39" s="265">
        <v>113</v>
      </c>
      <c r="C39" s="296" t="s">
        <v>64</v>
      </c>
      <c r="D39" s="283" t="s">
        <v>108</v>
      </c>
      <c r="E39" s="257" t="s">
        <v>13</v>
      </c>
      <c r="F39" s="253" t="s">
        <v>3</v>
      </c>
      <c r="G39" s="67">
        <v>1976</v>
      </c>
      <c r="H39" s="66" t="s">
        <v>10</v>
      </c>
      <c r="I39" s="253" t="str">
        <f t="shared" si="1"/>
        <v>B</v>
      </c>
      <c r="J39" s="253">
        <f>COUNTIF(I$6:I39,I39)</f>
        <v>5</v>
      </c>
      <c r="K39" s="284">
        <v>3.2627314814814817E-2</v>
      </c>
      <c r="L39" s="69">
        <v>12</v>
      </c>
      <c r="M39" s="69">
        <v>0</v>
      </c>
      <c r="N39" s="158"/>
      <c r="Q39" s="286"/>
    </row>
    <row r="40" spans="1:18" s="164" customFormat="1" ht="20.100000000000001" customHeight="1" x14ac:dyDescent="0.2">
      <c r="A40" s="120">
        <v>4</v>
      </c>
      <c r="B40" s="120">
        <v>105</v>
      </c>
      <c r="C40" s="184" t="s">
        <v>110</v>
      </c>
      <c r="D40" s="113" t="s">
        <v>111</v>
      </c>
      <c r="E40" s="149" t="s">
        <v>13</v>
      </c>
      <c r="F40" s="2" t="s">
        <v>3</v>
      </c>
      <c r="G40" s="49">
        <v>1963</v>
      </c>
      <c r="H40" s="43" t="s">
        <v>10</v>
      </c>
      <c r="I40" s="149" t="str">
        <f t="shared" si="1"/>
        <v>C</v>
      </c>
      <c r="J40" s="149">
        <f>COUNTIF(I$6:I40,I40)</f>
        <v>4</v>
      </c>
      <c r="K40" s="218">
        <v>3.8692129629629632E-2</v>
      </c>
      <c r="L40" s="41">
        <v>12</v>
      </c>
      <c r="M40" s="41">
        <v>0</v>
      </c>
      <c r="N40" s="163"/>
      <c r="Q40" s="197"/>
    </row>
    <row r="41" spans="1:18" s="161" customFormat="1" ht="20.100000000000001" customHeight="1" x14ac:dyDescent="0.2">
      <c r="A41" s="120">
        <v>5</v>
      </c>
      <c r="B41" s="120">
        <v>101</v>
      </c>
      <c r="C41" s="181" t="s">
        <v>224</v>
      </c>
      <c r="D41" s="116" t="s">
        <v>82</v>
      </c>
      <c r="E41" s="149" t="s">
        <v>13</v>
      </c>
      <c r="F41" s="2" t="s">
        <v>3</v>
      </c>
      <c r="G41" s="119">
        <v>1986</v>
      </c>
      <c r="H41" s="56" t="s">
        <v>21</v>
      </c>
      <c r="I41" s="2" t="str">
        <f t="shared" si="1"/>
        <v>A</v>
      </c>
      <c r="J41" s="2">
        <f>COUNTIF(I$6:I41,I41)</f>
        <v>11</v>
      </c>
      <c r="K41" s="218">
        <v>4.3819444444444446E-2</v>
      </c>
      <c r="L41" s="57">
        <v>0</v>
      </c>
      <c r="M41" s="54">
        <v>15</v>
      </c>
      <c r="N41" s="163"/>
      <c r="O41" s="164"/>
      <c r="P41" s="164"/>
      <c r="Q41" s="197"/>
    </row>
    <row r="42" spans="1:18" ht="20.100000000000001" customHeight="1" x14ac:dyDescent="0.2">
      <c r="A42" s="120">
        <v>6</v>
      </c>
      <c r="B42" s="120">
        <v>114</v>
      </c>
      <c r="C42" s="184" t="s">
        <v>216</v>
      </c>
      <c r="D42" s="113" t="s">
        <v>217</v>
      </c>
      <c r="E42" s="149" t="s">
        <v>13</v>
      </c>
      <c r="F42" s="2" t="s">
        <v>4</v>
      </c>
      <c r="G42" s="49">
        <v>2003</v>
      </c>
      <c r="H42" s="43" t="s">
        <v>10</v>
      </c>
      <c r="I42" s="2" t="str">
        <f t="shared" si="1"/>
        <v>JŽ</v>
      </c>
      <c r="J42" s="2">
        <f>COUNTIF(I$6:I42,I42)</f>
        <v>3</v>
      </c>
      <c r="K42" s="218">
        <v>4.614583333333333E-2</v>
      </c>
      <c r="L42" s="57">
        <v>0</v>
      </c>
      <c r="M42" s="54">
        <v>15</v>
      </c>
      <c r="N42" s="51"/>
    </row>
    <row r="43" spans="1:18" s="164" customFormat="1" ht="20.100000000000001" customHeight="1" x14ac:dyDescent="0.2">
      <c r="A43" s="120">
        <v>7</v>
      </c>
      <c r="B43" s="120">
        <v>117</v>
      </c>
      <c r="C43" s="181" t="s">
        <v>247</v>
      </c>
      <c r="D43" s="116" t="s">
        <v>117</v>
      </c>
      <c r="E43" s="149" t="s">
        <v>13</v>
      </c>
      <c r="F43" s="2" t="s">
        <v>4</v>
      </c>
      <c r="G43" s="119">
        <v>2004</v>
      </c>
      <c r="H43" s="56" t="s">
        <v>21</v>
      </c>
      <c r="I43" s="2" t="str">
        <f t="shared" si="1"/>
        <v>JŽ</v>
      </c>
      <c r="J43" s="2">
        <f>COUNTIF(I$6:I43,I43)</f>
        <v>4</v>
      </c>
      <c r="K43" s="218">
        <v>4.6678240740740735E-2</v>
      </c>
      <c r="L43" s="57">
        <v>12</v>
      </c>
      <c r="M43" s="41">
        <v>0</v>
      </c>
      <c r="N43" s="51"/>
      <c r="O43" s="1"/>
      <c r="P43" s="1"/>
      <c r="Q43" s="42"/>
    </row>
    <row r="45" spans="1:18" s="125" customFormat="1" ht="13.5" customHeight="1" x14ac:dyDescent="0.2">
      <c r="A45" s="354" t="s">
        <v>310</v>
      </c>
      <c r="B45" s="354"/>
      <c r="C45" s="354"/>
      <c r="D45" s="354"/>
      <c r="E45" s="354"/>
      <c r="F45" s="354"/>
      <c r="G45" s="354"/>
      <c r="H45" s="354"/>
      <c r="I45" s="129"/>
      <c r="J45" s="129"/>
      <c r="K45" s="196"/>
      <c r="M45" s="126"/>
      <c r="Q45" s="323"/>
    </row>
    <row r="46" spans="1:18" s="125" customFormat="1" ht="13.5" customHeight="1" x14ac:dyDescent="0.2">
      <c r="A46" s="354" t="s">
        <v>18</v>
      </c>
      <c r="B46" s="354"/>
      <c r="C46" s="354"/>
      <c r="D46" s="354"/>
      <c r="E46" s="354"/>
      <c r="F46" s="354"/>
      <c r="G46" s="354"/>
      <c r="H46" s="354"/>
      <c r="I46" s="129"/>
      <c r="J46" s="129"/>
      <c r="K46" s="196"/>
      <c r="M46" s="126"/>
      <c r="Q46" s="323"/>
    </row>
    <row r="47" spans="1:18" ht="17.25" thickBot="1" x14ac:dyDescent="0.25"/>
    <row r="48" spans="1:18" ht="14.25" thickBot="1" x14ac:dyDescent="0.25">
      <c r="A48" s="346" t="s">
        <v>308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8"/>
      <c r="L48" s="124"/>
      <c r="M48" s="124"/>
      <c r="N48" s="124"/>
      <c r="O48" s="124"/>
      <c r="P48" s="124"/>
      <c r="Q48" s="124"/>
      <c r="R48" s="124"/>
    </row>
    <row r="49" spans="1:18" ht="17.25" thickBot="1" x14ac:dyDescent="0.25">
      <c r="A49" s="122"/>
      <c r="C49" s="177"/>
      <c r="D49" s="125"/>
      <c r="E49" s="126"/>
      <c r="F49" s="126"/>
      <c r="J49" s="130"/>
      <c r="K49" s="123"/>
      <c r="L49" s="124"/>
      <c r="M49" s="124"/>
      <c r="N49" s="124"/>
      <c r="O49" s="124"/>
      <c r="P49" s="124"/>
      <c r="Q49" s="124"/>
      <c r="R49" s="124"/>
    </row>
    <row r="50" spans="1:18" ht="14.25" thickBot="1" x14ac:dyDescent="0.25">
      <c r="A50" s="346" t="s">
        <v>309</v>
      </c>
      <c r="B50" s="347"/>
      <c r="C50" s="347"/>
      <c r="D50" s="347"/>
      <c r="E50" s="347"/>
      <c r="F50" s="347"/>
      <c r="G50" s="347"/>
      <c r="H50" s="347"/>
      <c r="I50" s="347"/>
      <c r="J50" s="347"/>
      <c r="K50" s="348"/>
      <c r="L50" s="124"/>
      <c r="M50" s="124"/>
      <c r="N50" s="124"/>
      <c r="O50" s="124"/>
      <c r="P50" s="124"/>
      <c r="Q50" s="124"/>
      <c r="R50" s="124"/>
    </row>
  </sheetData>
  <sortState xmlns:xlrd2="http://schemas.microsoft.com/office/spreadsheetml/2017/richdata2" ref="A6:R35">
    <sortCondition ref="K6:K35"/>
  </sortState>
  <mergeCells count="8">
    <mergeCell ref="A2:K2"/>
    <mergeCell ref="A3:K3"/>
    <mergeCell ref="A4:B4"/>
    <mergeCell ref="A45:H45"/>
    <mergeCell ref="A46:H46"/>
    <mergeCell ref="A36:K36"/>
    <mergeCell ref="A48:K48"/>
    <mergeCell ref="A50:K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7"/>
  <sheetViews>
    <sheetView workbookViewId="0">
      <selection activeCell="M61" sqref="M61"/>
    </sheetView>
  </sheetViews>
  <sheetFormatPr defaultRowHeight="19.5" customHeight="1" x14ac:dyDescent="0.2"/>
  <cols>
    <col min="1" max="1" width="4.85546875" style="37" customWidth="1"/>
    <col min="2" max="2" width="7" style="28" customWidth="1"/>
    <col min="3" max="3" width="21.5703125" style="79" customWidth="1"/>
    <col min="4" max="4" width="8" style="28" customWidth="1"/>
    <col min="5" max="5" width="17.85546875" style="8" customWidth="1"/>
    <col min="6" max="6" width="7.7109375" style="8" customWidth="1"/>
    <col min="7" max="7" width="5.7109375" style="20" hidden="1" customWidth="1"/>
    <col min="8" max="8" width="9.28515625" style="36" customWidth="1"/>
    <col min="9" max="9" width="7.85546875" style="20" hidden="1" customWidth="1"/>
    <col min="10" max="10" width="9.140625" style="19"/>
    <col min="11" max="11" width="11.85546875" style="19" customWidth="1"/>
    <col min="12" max="12" width="18.42578125" style="19" customWidth="1"/>
    <col min="13" max="13" width="21" style="19" customWidth="1"/>
    <col min="14" max="14" width="9.140625" style="19"/>
    <col min="15" max="15" width="16.140625" style="19" customWidth="1"/>
    <col min="16" max="16384" width="9.140625" style="19"/>
  </cols>
  <sheetData>
    <row r="1" spans="1:12" ht="3.75" customHeight="1" thickBot="1" x14ac:dyDescent="0.25">
      <c r="D1" s="28" t="s">
        <v>32</v>
      </c>
      <c r="E1" s="8">
        <v>2022</v>
      </c>
      <c r="H1" s="36" t="s">
        <v>53</v>
      </c>
    </row>
    <row r="2" spans="1:12" s="21" customFormat="1" ht="30" customHeight="1" thickBot="1" x14ac:dyDescent="0.3">
      <c r="A2" s="367" t="s">
        <v>166</v>
      </c>
      <c r="B2" s="368"/>
      <c r="C2" s="368"/>
      <c r="D2" s="368"/>
      <c r="E2" s="368"/>
      <c r="F2" s="368"/>
      <c r="G2" s="368"/>
      <c r="H2" s="369"/>
    </row>
    <row r="3" spans="1:12" s="23" customFormat="1" ht="19.5" customHeight="1" x14ac:dyDescent="0.25">
      <c r="A3" s="370" t="s">
        <v>164</v>
      </c>
      <c r="B3" s="370"/>
      <c r="C3" s="370"/>
      <c r="D3" s="370"/>
      <c r="E3" s="370"/>
      <c r="F3" s="370"/>
      <c r="G3" s="370"/>
      <c r="H3" s="370"/>
    </row>
    <row r="4" spans="1:12" s="23" customFormat="1" ht="19.5" customHeight="1" thickBot="1" x14ac:dyDescent="0.3">
      <c r="A4" s="22"/>
      <c r="B4" s="22"/>
      <c r="C4" s="344" t="s">
        <v>168</v>
      </c>
      <c r="D4" s="22"/>
      <c r="E4" s="299"/>
      <c r="F4" s="335"/>
      <c r="G4" s="22"/>
      <c r="H4" s="22"/>
    </row>
    <row r="5" spans="1:12" s="39" customFormat="1" ht="18" customHeight="1" thickBot="1" x14ac:dyDescent="0.3">
      <c r="A5" s="371" t="s">
        <v>312</v>
      </c>
      <c r="B5" s="372"/>
      <c r="C5" s="372"/>
      <c r="D5" s="372"/>
      <c r="E5" s="372"/>
      <c r="F5" s="372"/>
      <c r="G5" s="372"/>
      <c r="H5" s="373"/>
      <c r="I5" s="12"/>
    </row>
    <row r="6" spans="1:12" s="23" customFormat="1" ht="30" customHeight="1" x14ac:dyDescent="0.25">
      <c r="A6" s="31" t="s">
        <v>51</v>
      </c>
      <c r="B6" s="300" t="s">
        <v>40</v>
      </c>
      <c r="C6" s="301" t="s">
        <v>0</v>
      </c>
      <c r="D6" s="300" t="s">
        <v>8</v>
      </c>
      <c r="E6" s="302" t="s">
        <v>1</v>
      </c>
      <c r="F6" s="302" t="s">
        <v>34</v>
      </c>
      <c r="G6" s="24" t="s">
        <v>41</v>
      </c>
      <c r="H6" s="38" t="s">
        <v>2</v>
      </c>
      <c r="I6" s="303"/>
      <c r="L6" s="85"/>
    </row>
    <row r="7" spans="1:12" s="92" customFormat="1" ht="18" customHeight="1" x14ac:dyDescent="0.25">
      <c r="A7" s="86">
        <v>1</v>
      </c>
      <c r="B7" s="91">
        <v>63</v>
      </c>
      <c r="C7" s="90" t="s">
        <v>300</v>
      </c>
      <c r="D7" s="14">
        <v>2019</v>
      </c>
      <c r="E7" s="315" t="s">
        <v>21</v>
      </c>
      <c r="F7" s="14" t="str">
        <f t="shared" ref="F7:F13" si="0">IF($E$1-$D7&lt;=4,"CH1",IF($E$1-$D7&lt;=7,"CH2",IF($E$1-$D7&lt;=9,"CH3",IF($E$1-$D7&lt;=11,"CH4",IF($E$1-$D7&lt;=13,"CH5",IF($E$1-$D7&lt;=15,"CH6",IF($E$1-$D7&lt;=17,"CH7","J")))))))</f>
        <v>CH1</v>
      </c>
      <c r="G7" s="14"/>
      <c r="H7" s="87"/>
      <c r="I7" s="18"/>
    </row>
    <row r="8" spans="1:12" s="98" customFormat="1" ht="18" customHeight="1" x14ac:dyDescent="0.25">
      <c r="A8" s="93">
        <v>2</v>
      </c>
      <c r="B8" s="96">
        <v>57</v>
      </c>
      <c r="C8" s="95" t="s">
        <v>295</v>
      </c>
      <c r="D8" s="15">
        <v>2019</v>
      </c>
      <c r="E8" s="317" t="s">
        <v>21</v>
      </c>
      <c r="F8" s="15" t="str">
        <f t="shared" si="0"/>
        <v>CH1</v>
      </c>
      <c r="G8" s="15"/>
      <c r="H8" s="97"/>
      <c r="I8" s="94"/>
    </row>
    <row r="9" spans="1:12" s="103" customFormat="1" ht="18" customHeight="1" x14ac:dyDescent="0.25">
      <c r="A9" s="99">
        <v>3</v>
      </c>
      <c r="B9" s="101">
        <v>45</v>
      </c>
      <c r="C9" s="100" t="s">
        <v>134</v>
      </c>
      <c r="D9" s="16">
        <v>2018</v>
      </c>
      <c r="E9" s="314" t="s">
        <v>21</v>
      </c>
      <c r="F9" s="16" t="str">
        <f t="shared" si="0"/>
        <v>CH1</v>
      </c>
      <c r="G9" s="16"/>
      <c r="H9" s="102"/>
      <c r="I9" s="17"/>
    </row>
    <row r="10" spans="1:12" s="39" customFormat="1" ht="18" customHeight="1" x14ac:dyDescent="0.2">
      <c r="A10" s="33">
        <v>4</v>
      </c>
      <c r="B10" s="30">
        <v>13</v>
      </c>
      <c r="C10" s="81" t="s">
        <v>250</v>
      </c>
      <c r="D10" s="25">
        <v>2019</v>
      </c>
      <c r="E10" s="212" t="s">
        <v>251</v>
      </c>
      <c r="F10" s="25" t="str">
        <f t="shared" si="0"/>
        <v>CH1</v>
      </c>
      <c r="G10" s="25"/>
      <c r="H10" s="11"/>
      <c r="I10" s="10"/>
    </row>
    <row r="11" spans="1:12" s="39" customFormat="1" ht="18" customHeight="1" x14ac:dyDescent="0.2">
      <c r="A11" s="33">
        <v>5</v>
      </c>
      <c r="B11" s="30">
        <v>33</v>
      </c>
      <c r="C11" s="81" t="s">
        <v>283</v>
      </c>
      <c r="D11" s="25">
        <v>2018</v>
      </c>
      <c r="E11" s="212" t="s">
        <v>21</v>
      </c>
      <c r="F11" s="25" t="str">
        <f t="shared" si="0"/>
        <v>CH1</v>
      </c>
      <c r="G11" s="25"/>
      <c r="H11" s="11"/>
      <c r="I11" s="10"/>
    </row>
    <row r="12" spans="1:12" s="39" customFormat="1" ht="18" customHeight="1" x14ac:dyDescent="0.2">
      <c r="A12" s="33">
        <v>6</v>
      </c>
      <c r="B12" s="30">
        <v>62</v>
      </c>
      <c r="C12" s="81" t="s">
        <v>299</v>
      </c>
      <c r="D12" s="25">
        <v>2019</v>
      </c>
      <c r="E12" s="212" t="s">
        <v>21</v>
      </c>
      <c r="F12" s="25" t="str">
        <f t="shared" si="0"/>
        <v>CH1</v>
      </c>
      <c r="G12" s="25"/>
      <c r="H12" s="11"/>
      <c r="I12" s="10"/>
    </row>
    <row r="13" spans="1:12" s="39" customFormat="1" ht="18" customHeight="1" thickBot="1" x14ac:dyDescent="0.25">
      <c r="A13" s="108" t="s">
        <v>301</v>
      </c>
      <c r="B13" s="336">
        <v>7</v>
      </c>
      <c r="C13" s="337" t="s">
        <v>237</v>
      </c>
      <c r="D13" s="338">
        <v>2018</v>
      </c>
      <c r="E13" s="339" t="s">
        <v>21</v>
      </c>
      <c r="F13" s="338" t="str">
        <f t="shared" si="0"/>
        <v>CH1</v>
      </c>
      <c r="G13" s="338"/>
      <c r="H13" s="340"/>
      <c r="I13" s="304"/>
    </row>
    <row r="14" spans="1:12" s="39" customFormat="1" ht="18" customHeight="1" thickBot="1" x14ac:dyDescent="0.3">
      <c r="A14" s="371" t="s">
        <v>311</v>
      </c>
      <c r="B14" s="372"/>
      <c r="C14" s="372"/>
      <c r="D14" s="372"/>
      <c r="E14" s="372"/>
      <c r="F14" s="372"/>
      <c r="G14" s="372"/>
      <c r="H14" s="373"/>
      <c r="I14" s="12"/>
    </row>
    <row r="15" spans="1:12" s="23" customFormat="1" ht="30" customHeight="1" x14ac:dyDescent="0.25">
      <c r="A15" s="82" t="s">
        <v>51</v>
      </c>
      <c r="B15" s="84" t="s">
        <v>40</v>
      </c>
      <c r="C15" s="83" t="s">
        <v>0</v>
      </c>
      <c r="D15" s="84" t="s">
        <v>8</v>
      </c>
      <c r="E15" s="341" t="s">
        <v>1</v>
      </c>
      <c r="F15" s="341" t="s">
        <v>34</v>
      </c>
      <c r="G15" s="342" t="s">
        <v>41</v>
      </c>
      <c r="H15" s="343" t="s">
        <v>2</v>
      </c>
      <c r="I15" s="305"/>
      <c r="L15" s="85"/>
    </row>
    <row r="16" spans="1:12" s="92" customFormat="1" ht="18" customHeight="1" x14ac:dyDescent="0.25">
      <c r="A16" s="86">
        <v>1</v>
      </c>
      <c r="B16" s="91">
        <v>16</v>
      </c>
      <c r="C16" s="90" t="s">
        <v>42</v>
      </c>
      <c r="D16" s="316">
        <v>2016</v>
      </c>
      <c r="E16" s="315" t="s">
        <v>15</v>
      </c>
      <c r="F16" s="14" t="str">
        <f>IF($E$1-$D16&lt;=4,"CH1",IF($E$1-$D16&lt;=7,"CH2",IF($E$1-$D16&lt;=9,"CH3",IF($E$1-$D16&lt;=11,"CH4",IF($E$1-$D16&lt;=13,"CH5",IF($E$1-$D16&lt;=15,"CH6",IF($E$1-$D16&lt;=17,"CH7","J")))))))</f>
        <v>CH2</v>
      </c>
      <c r="G16" s="14"/>
      <c r="H16" s="87"/>
      <c r="I16" s="18"/>
    </row>
    <row r="17" spans="1:12" s="98" customFormat="1" ht="18" customHeight="1" x14ac:dyDescent="0.25">
      <c r="A17" s="93">
        <v>2</v>
      </c>
      <c r="B17" s="96">
        <v>59</v>
      </c>
      <c r="C17" s="95" t="s">
        <v>297</v>
      </c>
      <c r="D17" s="318">
        <v>2016</v>
      </c>
      <c r="E17" s="317" t="s">
        <v>21</v>
      </c>
      <c r="F17" s="15" t="str">
        <f>IF($E$1-$D17&lt;=4,"CH1",IF($E$1-$D17&lt;=7,"CH2",IF($E$1-$D17&lt;=9,"CH3",IF($E$1-$D17&lt;=11,"CH4",IF($E$1-$D17&lt;=13,"CH5",IF($E$1-$D17&lt;=15,"CH6",IF($E$1-$D17&lt;=17,"CH7","J")))))))</f>
        <v>CH2</v>
      </c>
      <c r="G17" s="15"/>
      <c r="H17" s="97"/>
      <c r="I17" s="94"/>
    </row>
    <row r="18" spans="1:12" s="103" customFormat="1" ht="18" customHeight="1" x14ac:dyDescent="0.25">
      <c r="A18" s="99">
        <v>3</v>
      </c>
      <c r="B18" s="101">
        <v>21</v>
      </c>
      <c r="C18" s="100" t="s">
        <v>267</v>
      </c>
      <c r="D18" s="16">
        <v>2017</v>
      </c>
      <c r="E18" s="314" t="s">
        <v>9</v>
      </c>
      <c r="F18" s="16" t="str">
        <f>IF($E$1-$D18&lt;=4,"CH1",IF($E$1-$D18&lt;=7,"CH2",IF($E$1-$D18&lt;=9,"CH3",IF($E$1-$D18&lt;=11,"CH4",IF($E$1-$D18&lt;=13,"CH5",IF($E$1-$D18&lt;=15,"CH6",IF($E$1-$D18&lt;=17,"CH7","J")))))))</f>
        <v>CH2</v>
      </c>
      <c r="G18" s="16"/>
      <c r="H18" s="102"/>
      <c r="I18" s="17"/>
    </row>
    <row r="19" spans="1:12" s="39" customFormat="1" ht="18" customHeight="1" x14ac:dyDescent="0.2">
      <c r="A19" s="33">
        <v>4</v>
      </c>
      <c r="B19" s="30">
        <v>55</v>
      </c>
      <c r="C19" s="81" t="s">
        <v>43</v>
      </c>
      <c r="D19" s="111">
        <v>2017</v>
      </c>
      <c r="E19" s="212" t="s">
        <v>21</v>
      </c>
      <c r="F19" s="25" t="str">
        <f>IF($E$1-$D19&lt;=4,"CH1",IF($E$1-$D19&lt;=7,"CH2",IF($E$1-$D19&lt;=9,"CH3",IF($E$1-$D19&lt;=11,"CH4",IF($E$1-$D19&lt;=13,"CH5",IF($E$1-$D19&lt;=15,"CH6",IF($E$1-$D19&lt;=17,"CH7","J")))))))</f>
        <v>CH2</v>
      </c>
      <c r="G19" s="25"/>
      <c r="H19" s="11"/>
      <c r="I19" s="10"/>
    </row>
    <row r="20" spans="1:12" s="39" customFormat="1" ht="18" customHeight="1" thickBot="1" x14ac:dyDescent="0.25">
      <c r="A20" s="33" t="s">
        <v>301</v>
      </c>
      <c r="B20" s="30">
        <v>58</v>
      </c>
      <c r="C20" s="81" t="s">
        <v>296</v>
      </c>
      <c r="D20" s="25">
        <v>2015</v>
      </c>
      <c r="E20" s="212" t="s">
        <v>35</v>
      </c>
      <c r="F20" s="25" t="str">
        <f>IF($E$1-$D20&lt;=4,"CH1",IF($E$1-$D20&lt;=7,"CH2",IF($E$1-$D20&lt;=9,"CH3",IF($E$1-$D20&lt;=11,"CH4",IF($E$1-$D20&lt;=13,"CH5",IF($E$1-$D20&lt;=15,"CH6",IF($E$1-$D20&lt;=17,"CH7","J")))))))</f>
        <v>CH2</v>
      </c>
      <c r="G20" s="25"/>
      <c r="H20" s="11"/>
      <c r="I20" s="304"/>
    </row>
    <row r="21" spans="1:12" s="39" customFormat="1" ht="18" customHeight="1" thickBot="1" x14ac:dyDescent="0.3">
      <c r="A21" s="371" t="s">
        <v>313</v>
      </c>
      <c r="B21" s="372"/>
      <c r="C21" s="372"/>
      <c r="D21" s="372"/>
      <c r="E21" s="372"/>
      <c r="F21" s="372"/>
      <c r="G21" s="372"/>
      <c r="H21" s="373"/>
      <c r="I21" s="12"/>
    </row>
    <row r="22" spans="1:12" s="23" customFormat="1" ht="30" customHeight="1" x14ac:dyDescent="0.25">
      <c r="A22" s="31" t="s">
        <v>51</v>
      </c>
      <c r="B22" s="300" t="s">
        <v>40</v>
      </c>
      <c r="C22" s="301" t="s">
        <v>0</v>
      </c>
      <c r="D22" s="300" t="s">
        <v>8</v>
      </c>
      <c r="E22" s="302" t="s">
        <v>1</v>
      </c>
      <c r="F22" s="302" t="s">
        <v>34</v>
      </c>
      <c r="G22" s="24" t="s">
        <v>41</v>
      </c>
      <c r="H22" s="38" t="s">
        <v>2</v>
      </c>
      <c r="I22" s="305"/>
      <c r="L22" s="85"/>
    </row>
    <row r="23" spans="1:12" s="92" customFormat="1" ht="18" customHeight="1" x14ac:dyDescent="0.25">
      <c r="A23" s="86">
        <v>1</v>
      </c>
      <c r="B23" s="91">
        <v>12</v>
      </c>
      <c r="C23" s="90" t="s">
        <v>163</v>
      </c>
      <c r="D23" s="316">
        <v>2013</v>
      </c>
      <c r="E23" s="315" t="s">
        <v>28</v>
      </c>
      <c r="F23" s="14" t="str">
        <f t="shared" ref="F23:F31" si="1">IF($E$1-$D23&lt;=4,"CH1",IF($E$1-$D23&lt;=7,"CH2",IF($E$1-$D23&lt;=9,"CH3",IF($E$1-$D23&lt;=11,"CH4",IF($E$1-$D23&lt;=13,"CH5",IF($E$1-$D23&lt;=15,"CH6",IF($E$1-$D23&lt;=17,"CH7","J")))))))</f>
        <v>CH3</v>
      </c>
      <c r="G23" s="14"/>
      <c r="H23" s="87"/>
      <c r="I23" s="18"/>
    </row>
    <row r="24" spans="1:12" s="98" customFormat="1" ht="18" customHeight="1" x14ac:dyDescent="0.25">
      <c r="A24" s="93">
        <v>2</v>
      </c>
      <c r="B24" s="96">
        <v>8</v>
      </c>
      <c r="C24" s="95" t="s">
        <v>238</v>
      </c>
      <c r="D24" s="15">
        <v>2013</v>
      </c>
      <c r="E24" s="317" t="s">
        <v>239</v>
      </c>
      <c r="F24" s="15" t="str">
        <f t="shared" si="1"/>
        <v>CH3</v>
      </c>
      <c r="G24" s="15"/>
      <c r="H24" s="97"/>
      <c r="I24" s="94"/>
    </row>
    <row r="25" spans="1:12" s="103" customFormat="1" ht="18" customHeight="1" x14ac:dyDescent="0.25">
      <c r="A25" s="99">
        <v>3</v>
      </c>
      <c r="B25" s="101">
        <v>31</v>
      </c>
      <c r="C25" s="100" t="s">
        <v>135</v>
      </c>
      <c r="D25" s="16">
        <v>2013</v>
      </c>
      <c r="E25" s="314" t="s">
        <v>10</v>
      </c>
      <c r="F25" s="16" t="str">
        <f t="shared" si="1"/>
        <v>CH3</v>
      </c>
      <c r="G25" s="16"/>
      <c r="H25" s="102"/>
      <c r="I25" s="17"/>
    </row>
    <row r="26" spans="1:12" s="39" customFormat="1" ht="18" customHeight="1" x14ac:dyDescent="0.2">
      <c r="A26" s="33">
        <v>4</v>
      </c>
      <c r="B26" s="30">
        <v>49</v>
      </c>
      <c r="C26" s="81" t="s">
        <v>290</v>
      </c>
      <c r="D26" s="25">
        <v>2013</v>
      </c>
      <c r="E26" s="212" t="s">
        <v>21</v>
      </c>
      <c r="F26" s="25" t="str">
        <f t="shared" si="1"/>
        <v>CH3</v>
      </c>
      <c r="G26" s="25"/>
      <c r="H26" s="11"/>
      <c r="I26" s="10"/>
    </row>
    <row r="27" spans="1:12" s="39" customFormat="1" ht="18" customHeight="1" x14ac:dyDescent="0.2">
      <c r="A27" s="33">
        <v>5</v>
      </c>
      <c r="B27" s="30">
        <v>20</v>
      </c>
      <c r="C27" s="81" t="s">
        <v>262</v>
      </c>
      <c r="D27" s="25">
        <v>2014</v>
      </c>
      <c r="E27" s="212" t="s">
        <v>21</v>
      </c>
      <c r="F27" s="25" t="str">
        <f t="shared" si="1"/>
        <v>CH3</v>
      </c>
      <c r="G27" s="25"/>
      <c r="H27" s="11"/>
      <c r="I27" s="10"/>
    </row>
    <row r="28" spans="1:12" s="39" customFormat="1" ht="18" customHeight="1" x14ac:dyDescent="0.2">
      <c r="A28" s="33">
        <v>6</v>
      </c>
      <c r="B28" s="30">
        <v>99</v>
      </c>
      <c r="C28" s="81" t="s">
        <v>302</v>
      </c>
      <c r="D28" s="25">
        <v>2014</v>
      </c>
      <c r="E28" s="212" t="s">
        <v>303</v>
      </c>
      <c r="F28" s="25" t="str">
        <f t="shared" si="1"/>
        <v>CH3</v>
      </c>
      <c r="G28" s="25"/>
      <c r="H28" s="11"/>
      <c r="I28" s="10"/>
    </row>
    <row r="29" spans="1:12" s="39" customFormat="1" ht="18" customHeight="1" x14ac:dyDescent="0.2">
      <c r="A29" s="33">
        <v>7</v>
      </c>
      <c r="B29" s="30">
        <v>44</v>
      </c>
      <c r="C29" s="81" t="s">
        <v>46</v>
      </c>
      <c r="D29" s="111">
        <v>2013</v>
      </c>
      <c r="E29" s="212" t="s">
        <v>21</v>
      </c>
      <c r="F29" s="25" t="str">
        <f t="shared" si="1"/>
        <v>CH3</v>
      </c>
      <c r="G29" s="25"/>
      <c r="H29" s="11"/>
      <c r="I29" s="10"/>
    </row>
    <row r="30" spans="1:12" s="39" customFormat="1" ht="18" customHeight="1" x14ac:dyDescent="0.2">
      <c r="A30" s="33">
        <v>8</v>
      </c>
      <c r="B30" s="30">
        <v>15</v>
      </c>
      <c r="C30" s="81" t="s">
        <v>44</v>
      </c>
      <c r="D30" s="111">
        <v>2014</v>
      </c>
      <c r="E30" s="212" t="s">
        <v>15</v>
      </c>
      <c r="F30" s="25" t="str">
        <f t="shared" si="1"/>
        <v>CH3</v>
      </c>
      <c r="G30" s="25"/>
      <c r="H30" s="11"/>
      <c r="I30" s="10"/>
    </row>
    <row r="31" spans="1:12" s="39" customFormat="1" ht="18" customHeight="1" thickBot="1" x14ac:dyDescent="0.25">
      <c r="A31" s="33">
        <v>9</v>
      </c>
      <c r="B31" s="30">
        <v>46</v>
      </c>
      <c r="C31" s="81" t="s">
        <v>45</v>
      </c>
      <c r="D31" s="111">
        <v>2014</v>
      </c>
      <c r="E31" s="212" t="s">
        <v>21</v>
      </c>
      <c r="F31" s="25" t="str">
        <f t="shared" si="1"/>
        <v>CH3</v>
      </c>
      <c r="G31" s="25"/>
      <c r="H31" s="11"/>
      <c r="I31" s="304"/>
    </row>
    <row r="32" spans="1:12" s="39" customFormat="1" ht="18" customHeight="1" thickBot="1" x14ac:dyDescent="0.3">
      <c r="A32" s="371" t="s">
        <v>314</v>
      </c>
      <c r="B32" s="372"/>
      <c r="C32" s="372"/>
      <c r="D32" s="372"/>
      <c r="E32" s="372"/>
      <c r="F32" s="372"/>
      <c r="G32" s="372"/>
      <c r="H32" s="373"/>
      <c r="I32" s="12"/>
    </row>
    <row r="33" spans="1:12" s="23" customFormat="1" ht="30" customHeight="1" x14ac:dyDescent="0.25">
      <c r="A33" s="31" t="s">
        <v>51</v>
      </c>
      <c r="B33" s="300" t="s">
        <v>40</v>
      </c>
      <c r="C33" s="301" t="s">
        <v>0</v>
      </c>
      <c r="D33" s="300" t="s">
        <v>8</v>
      </c>
      <c r="E33" s="302" t="s">
        <v>1</v>
      </c>
      <c r="F33" s="302" t="s">
        <v>34</v>
      </c>
      <c r="G33" s="24" t="s">
        <v>41</v>
      </c>
      <c r="H33" s="38" t="s">
        <v>2</v>
      </c>
      <c r="I33" s="305"/>
      <c r="L33" s="85"/>
    </row>
    <row r="34" spans="1:12" s="92" customFormat="1" ht="18" customHeight="1" x14ac:dyDescent="0.25">
      <c r="A34" s="86">
        <v>1</v>
      </c>
      <c r="B34" s="91">
        <v>24</v>
      </c>
      <c r="C34" s="90" t="s">
        <v>275</v>
      </c>
      <c r="D34" s="14">
        <v>2011</v>
      </c>
      <c r="E34" s="315" t="s">
        <v>239</v>
      </c>
      <c r="F34" s="14" t="str">
        <f t="shared" ref="F34:F38" si="2">IF($E$1-$D34&lt;=4,"CH1",IF($E$1-$D34&lt;=7,"CH2",IF($E$1-$D34&lt;=9,"CH3",IF($E$1-$D34&lt;=11,"CH4",IF($E$1-$D34&lt;=13,"CH5",IF($E$1-$D34&lt;=15,"CH6",IF($E$1-$D34&lt;=17,"CH7","J")))))))</f>
        <v>CH4</v>
      </c>
      <c r="G34" s="14"/>
      <c r="H34" s="87"/>
      <c r="I34" s="18"/>
    </row>
    <row r="35" spans="1:12" s="98" customFormat="1" ht="18" customHeight="1" x14ac:dyDescent="0.25">
      <c r="A35" s="93">
        <v>2</v>
      </c>
      <c r="B35" s="96">
        <v>28</v>
      </c>
      <c r="C35" s="95" t="s">
        <v>47</v>
      </c>
      <c r="D35" s="15">
        <v>2012</v>
      </c>
      <c r="E35" s="317" t="s">
        <v>48</v>
      </c>
      <c r="F35" s="15" t="str">
        <f t="shared" si="2"/>
        <v>CH4</v>
      </c>
      <c r="G35" s="15"/>
      <c r="H35" s="97"/>
      <c r="I35" s="94"/>
    </row>
    <row r="36" spans="1:12" s="103" customFormat="1" ht="18" customHeight="1" x14ac:dyDescent="0.25">
      <c r="A36" s="99">
        <v>3</v>
      </c>
      <c r="B36" s="101">
        <v>43</v>
      </c>
      <c r="C36" s="100" t="s">
        <v>288</v>
      </c>
      <c r="D36" s="16">
        <v>2011</v>
      </c>
      <c r="E36" s="314" t="s">
        <v>21</v>
      </c>
      <c r="F36" s="16" t="str">
        <f t="shared" si="2"/>
        <v>CH4</v>
      </c>
      <c r="G36" s="16"/>
      <c r="H36" s="102"/>
      <c r="I36" s="17"/>
    </row>
    <row r="37" spans="1:12" s="39" customFormat="1" ht="18" customHeight="1" x14ac:dyDescent="0.2">
      <c r="A37" s="33">
        <v>4</v>
      </c>
      <c r="B37" s="30">
        <v>14</v>
      </c>
      <c r="C37" s="81" t="s">
        <v>252</v>
      </c>
      <c r="D37" s="25">
        <v>2011</v>
      </c>
      <c r="E37" s="212" t="s">
        <v>251</v>
      </c>
      <c r="F37" s="25" t="str">
        <f t="shared" si="2"/>
        <v>CH4</v>
      </c>
      <c r="G37" s="25"/>
      <c r="H37" s="11"/>
      <c r="I37" s="10"/>
    </row>
    <row r="38" spans="1:12" s="39" customFormat="1" ht="18" customHeight="1" x14ac:dyDescent="0.2">
      <c r="A38" s="33">
        <v>5</v>
      </c>
      <c r="B38" s="30">
        <v>11</v>
      </c>
      <c r="C38" s="81" t="s">
        <v>50</v>
      </c>
      <c r="D38" s="111">
        <v>2012</v>
      </c>
      <c r="E38" s="212" t="s">
        <v>15</v>
      </c>
      <c r="F38" s="25" t="str">
        <f t="shared" si="2"/>
        <v>CH4</v>
      </c>
      <c r="G38" s="25"/>
      <c r="H38" s="11"/>
      <c r="I38" s="10"/>
    </row>
    <row r="39" spans="1:12" s="39" customFormat="1" ht="18" customHeight="1" thickBot="1" x14ac:dyDescent="0.25">
      <c r="A39" s="33">
        <v>6</v>
      </c>
      <c r="B39" s="30">
        <v>48</v>
      </c>
      <c r="C39" s="81" t="s">
        <v>49</v>
      </c>
      <c r="D39" s="111">
        <v>2012</v>
      </c>
      <c r="E39" s="212" t="s">
        <v>21</v>
      </c>
      <c r="F39" s="25" t="str">
        <f>IF($E$1-$D39&lt;=4,"CH1",IF($E$1-$D39&lt;=7,"CH2",IF($E$1-$D39&lt;=9,"CH3",IF($E$1-$D39&lt;=11,"CH4",IF($E$1-$D39&lt;=13,"CH5",IF($E$1-$D39&lt;=15,"CH6",IF($E$1-$D39&lt;=17,"CH7","J")))))))</f>
        <v>CH4</v>
      </c>
      <c r="G39" s="25"/>
      <c r="H39" s="11"/>
      <c r="I39" s="304"/>
    </row>
    <row r="40" spans="1:12" s="39" customFormat="1" ht="18" customHeight="1" thickBot="1" x14ac:dyDescent="0.3">
      <c r="A40" s="371" t="s">
        <v>315</v>
      </c>
      <c r="B40" s="372"/>
      <c r="C40" s="372"/>
      <c r="D40" s="372"/>
      <c r="E40" s="372"/>
      <c r="F40" s="372"/>
      <c r="G40" s="372"/>
      <c r="H40" s="373"/>
      <c r="I40" s="12"/>
    </row>
    <row r="41" spans="1:12" s="23" customFormat="1" ht="30" customHeight="1" x14ac:dyDescent="0.25">
      <c r="A41" s="31" t="s">
        <v>51</v>
      </c>
      <c r="B41" s="300" t="s">
        <v>40</v>
      </c>
      <c r="C41" s="301" t="s">
        <v>0</v>
      </c>
      <c r="D41" s="300" t="s">
        <v>8</v>
      </c>
      <c r="E41" s="302" t="s">
        <v>1</v>
      </c>
      <c r="F41" s="302" t="s">
        <v>34</v>
      </c>
      <c r="G41" s="24" t="s">
        <v>41</v>
      </c>
      <c r="H41" s="38" t="s">
        <v>2</v>
      </c>
      <c r="I41" s="305"/>
      <c r="L41" s="85"/>
    </row>
    <row r="42" spans="1:12" s="92" customFormat="1" ht="18" customHeight="1" x14ac:dyDescent="0.25">
      <c r="A42" s="86">
        <v>1</v>
      </c>
      <c r="B42" s="91">
        <v>52</v>
      </c>
      <c r="C42" s="90" t="s">
        <v>292</v>
      </c>
      <c r="D42" s="14">
        <v>2009</v>
      </c>
      <c r="E42" s="315" t="s">
        <v>293</v>
      </c>
      <c r="F42" s="14" t="str">
        <f t="shared" ref="F42:F47" si="3">IF($E$1-$D42&lt;=4,"CH1",IF($E$1-$D42&lt;=7,"CH2",IF($E$1-$D42&lt;=9,"CH3",IF($E$1-$D42&lt;=11,"CH4",IF($E$1-$D42&lt;=13,"CH5",IF($E$1-$D42&lt;=15,"CH6",IF($E$1-$D42&lt;=17,"CH7","J")))))))</f>
        <v>CH5</v>
      </c>
      <c r="G42" s="14"/>
      <c r="H42" s="87"/>
      <c r="I42" s="18"/>
    </row>
    <row r="43" spans="1:12" s="98" customFormat="1" ht="18" customHeight="1" x14ac:dyDescent="0.25">
      <c r="A43" s="93">
        <v>2</v>
      </c>
      <c r="B43" s="96">
        <v>41</v>
      </c>
      <c r="C43" s="95" t="s">
        <v>137</v>
      </c>
      <c r="D43" s="15">
        <v>2009</v>
      </c>
      <c r="E43" s="317" t="s">
        <v>21</v>
      </c>
      <c r="F43" s="15" t="str">
        <f t="shared" si="3"/>
        <v>CH5</v>
      </c>
      <c r="G43" s="15"/>
      <c r="H43" s="97"/>
      <c r="I43" s="94"/>
    </row>
    <row r="44" spans="1:12" s="103" customFormat="1" ht="18" customHeight="1" x14ac:dyDescent="0.25">
      <c r="A44" s="99">
        <v>3</v>
      </c>
      <c r="B44" s="101">
        <v>53</v>
      </c>
      <c r="C44" s="100" t="s">
        <v>136</v>
      </c>
      <c r="D44" s="16">
        <v>2009</v>
      </c>
      <c r="E44" s="314" t="s">
        <v>21</v>
      </c>
      <c r="F44" s="16" t="str">
        <f t="shared" si="3"/>
        <v>CH5</v>
      </c>
      <c r="G44" s="16"/>
      <c r="H44" s="102"/>
      <c r="I44" s="17"/>
    </row>
    <row r="45" spans="1:12" s="39" customFormat="1" ht="18" customHeight="1" x14ac:dyDescent="0.2">
      <c r="A45" s="33">
        <v>4</v>
      </c>
      <c r="B45" s="30">
        <v>29</v>
      </c>
      <c r="C45" s="81" t="s">
        <v>282</v>
      </c>
      <c r="D45" s="25">
        <v>2009</v>
      </c>
      <c r="E45" s="212" t="s">
        <v>21</v>
      </c>
      <c r="F45" s="25" t="str">
        <f t="shared" si="3"/>
        <v>CH5</v>
      </c>
      <c r="G45" s="25"/>
      <c r="H45" s="11"/>
      <c r="I45" s="10"/>
    </row>
    <row r="46" spans="1:12" s="39" customFormat="1" ht="18" customHeight="1" x14ac:dyDescent="0.2">
      <c r="A46" s="33">
        <v>5</v>
      </c>
      <c r="B46" s="30">
        <v>2</v>
      </c>
      <c r="C46" s="81" t="s">
        <v>162</v>
      </c>
      <c r="D46" s="25">
        <v>2010</v>
      </c>
      <c r="E46" s="212" t="s">
        <v>21</v>
      </c>
      <c r="F46" s="25" t="str">
        <f t="shared" si="3"/>
        <v>CH5</v>
      </c>
      <c r="G46" s="25"/>
      <c r="H46" s="11"/>
      <c r="I46" s="10"/>
    </row>
    <row r="47" spans="1:12" s="39" customFormat="1" ht="18" customHeight="1" thickBot="1" x14ac:dyDescent="0.25">
      <c r="A47" s="33">
        <v>6</v>
      </c>
      <c r="B47" s="30">
        <v>9</v>
      </c>
      <c r="C47" s="81" t="s">
        <v>240</v>
      </c>
      <c r="D47" s="25">
        <v>2010</v>
      </c>
      <c r="E47" s="212" t="s">
        <v>239</v>
      </c>
      <c r="F47" s="25" t="str">
        <f t="shared" si="3"/>
        <v>CH5</v>
      </c>
      <c r="G47" s="25"/>
      <c r="H47" s="11"/>
      <c r="I47" s="304"/>
    </row>
    <row r="48" spans="1:12" s="39" customFormat="1" ht="18" customHeight="1" thickBot="1" x14ac:dyDescent="0.3">
      <c r="A48" s="371" t="s">
        <v>316</v>
      </c>
      <c r="B48" s="372"/>
      <c r="C48" s="372"/>
      <c r="D48" s="372"/>
      <c r="E48" s="372"/>
      <c r="F48" s="372"/>
      <c r="G48" s="372"/>
      <c r="H48" s="373"/>
      <c r="I48" s="12"/>
    </row>
    <row r="49" spans="1:17" s="23" customFormat="1" ht="30" customHeight="1" x14ac:dyDescent="0.25">
      <c r="A49" s="308" t="s">
        <v>51</v>
      </c>
      <c r="B49" s="309" t="s">
        <v>40</v>
      </c>
      <c r="C49" s="310" t="s">
        <v>0</v>
      </c>
      <c r="D49" s="309" t="s">
        <v>8</v>
      </c>
      <c r="E49" s="311" t="s">
        <v>1</v>
      </c>
      <c r="F49" s="61" t="s">
        <v>34</v>
      </c>
      <c r="G49" s="312" t="s">
        <v>41</v>
      </c>
      <c r="H49" s="313" t="s">
        <v>2</v>
      </c>
      <c r="I49" s="305"/>
      <c r="L49" s="85"/>
    </row>
    <row r="50" spans="1:17" s="92" customFormat="1" ht="18" customHeight="1" x14ac:dyDescent="0.25">
      <c r="A50" s="86">
        <v>1</v>
      </c>
      <c r="B50" s="91">
        <v>42</v>
      </c>
      <c r="C50" s="90" t="s">
        <v>287</v>
      </c>
      <c r="D50" s="316">
        <v>2005</v>
      </c>
      <c r="E50" s="315" t="s">
        <v>21</v>
      </c>
      <c r="F50" s="14" t="str">
        <f>IF($E$1-$D50&lt;=4,"CH1",IF($E$1-$D50&lt;=7,"CH2",IF($E$1-$D50&lt;=9,"CH3",IF($E$1-$D50&lt;=11,"CH4",IF($E$1-$D50&lt;=13,"CH5",IF($E$1-$D50&lt;=15,"CH6",IF($E$1-$D50&lt;=17,"CH7","J")))))))</f>
        <v>CH7</v>
      </c>
      <c r="G50" s="14"/>
      <c r="H50" s="87"/>
      <c r="I50" s="18"/>
    </row>
    <row r="51" spans="1:17" ht="19.5" customHeight="1" x14ac:dyDescent="0.3">
      <c r="E51" s="214"/>
      <c r="G51" s="8"/>
      <c r="H51" s="40"/>
      <c r="K51" s="171"/>
      <c r="L51" s="171"/>
      <c r="M51" s="171"/>
      <c r="N51" s="171"/>
      <c r="O51" s="172"/>
    </row>
    <row r="52" spans="1:17" s="27" customFormat="1" ht="19.5" customHeight="1" x14ac:dyDescent="0.3">
      <c r="A52" s="27" t="s">
        <v>165</v>
      </c>
      <c r="B52" s="28"/>
      <c r="C52" s="79"/>
      <c r="D52" s="13"/>
      <c r="E52" s="8"/>
      <c r="F52" s="8"/>
      <c r="G52" s="13"/>
      <c r="H52" s="36"/>
      <c r="I52" s="13"/>
      <c r="K52" s="171"/>
      <c r="L52" s="171"/>
      <c r="M52" s="171"/>
      <c r="N52" s="171"/>
      <c r="O52" s="172"/>
    </row>
    <row r="53" spans="1:17" s="27" customFormat="1" ht="19.5" customHeight="1" x14ac:dyDescent="0.3">
      <c r="A53" s="27" t="s">
        <v>39</v>
      </c>
      <c r="B53" s="28"/>
      <c r="C53" s="79"/>
      <c r="D53" s="13"/>
      <c r="E53" s="8"/>
      <c r="F53" s="8"/>
      <c r="G53" s="13"/>
      <c r="H53" s="36"/>
      <c r="I53" s="13"/>
      <c r="K53" s="171"/>
      <c r="L53" s="171"/>
      <c r="M53" s="171"/>
      <c r="N53" s="171"/>
      <c r="O53" s="172"/>
    </row>
    <row r="54" spans="1:17" ht="19.5" customHeight="1" thickBot="1" x14ac:dyDescent="0.25"/>
    <row r="55" spans="1:17" s="1" customFormat="1" ht="14.25" thickBot="1" x14ac:dyDescent="0.25">
      <c r="A55" s="346" t="s">
        <v>308</v>
      </c>
      <c r="B55" s="347"/>
      <c r="C55" s="347"/>
      <c r="D55" s="347"/>
      <c r="E55" s="347"/>
      <c r="F55" s="347"/>
      <c r="G55" s="347"/>
      <c r="H55" s="348"/>
      <c r="I55" s="345"/>
      <c r="J55" s="345"/>
      <c r="K55" s="124"/>
      <c r="L55" s="124"/>
      <c r="M55" s="124"/>
      <c r="N55" s="124"/>
      <c r="O55" s="124"/>
      <c r="P55" s="124"/>
      <c r="Q55" s="124"/>
    </row>
    <row r="56" spans="1:17" s="1" customFormat="1" ht="17.25" thickBot="1" x14ac:dyDescent="0.25">
      <c r="A56" s="122"/>
      <c r="B56" s="123"/>
      <c r="C56" s="177"/>
      <c r="D56" s="125"/>
      <c r="E56" s="126"/>
      <c r="F56" s="126"/>
      <c r="G56" s="127"/>
      <c r="H56" s="128"/>
      <c r="I56" s="130"/>
      <c r="J56" s="123"/>
      <c r="K56" s="124"/>
      <c r="L56" s="124"/>
      <c r="M56" s="124"/>
      <c r="N56" s="124"/>
      <c r="O56" s="124"/>
      <c r="P56" s="124"/>
      <c r="Q56" s="124"/>
    </row>
    <row r="57" spans="1:17" s="1" customFormat="1" ht="14.25" thickBot="1" x14ac:dyDescent="0.25">
      <c r="A57" s="346" t="s">
        <v>309</v>
      </c>
      <c r="B57" s="347"/>
      <c r="C57" s="347"/>
      <c r="D57" s="347"/>
      <c r="E57" s="347"/>
      <c r="F57" s="347"/>
      <c r="G57" s="347"/>
      <c r="H57" s="348"/>
      <c r="I57" s="345"/>
      <c r="J57" s="345"/>
      <c r="K57" s="124"/>
      <c r="L57" s="124"/>
      <c r="M57" s="124"/>
      <c r="N57" s="124"/>
      <c r="O57" s="124"/>
      <c r="P57" s="124"/>
      <c r="Q57" s="124"/>
    </row>
  </sheetData>
  <sortState xmlns:xlrd2="http://schemas.microsoft.com/office/spreadsheetml/2017/richdata2" ref="A43:I48">
    <sortCondition ref="A43:A48"/>
  </sortState>
  <mergeCells count="10">
    <mergeCell ref="A32:H32"/>
    <mergeCell ref="A40:H40"/>
    <mergeCell ref="A48:H48"/>
    <mergeCell ref="A55:H55"/>
    <mergeCell ref="A57:H57"/>
    <mergeCell ref="A2:H2"/>
    <mergeCell ref="A3:H3"/>
    <mergeCell ref="A14:H14"/>
    <mergeCell ref="A5:H5"/>
    <mergeCell ref="A21:H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53"/>
  <sheetViews>
    <sheetView workbookViewId="0">
      <selection activeCell="A53" sqref="A53:H53"/>
    </sheetView>
  </sheetViews>
  <sheetFormatPr defaultColWidth="8.85546875" defaultRowHeight="14.25" x14ac:dyDescent="0.2"/>
  <cols>
    <col min="1" max="1" width="4.85546875" style="110" customWidth="1"/>
    <col min="2" max="2" width="7.140625" style="208" customWidth="1"/>
    <col min="3" max="3" width="23.5703125" style="216" customWidth="1"/>
    <col min="4" max="4" width="7.28515625" style="7" customWidth="1"/>
    <col min="5" max="5" width="16.140625" style="209" customWidth="1"/>
    <col min="6" max="6" width="7" style="7" customWidth="1"/>
    <col min="7" max="7" width="4.28515625" style="7" hidden="1" customWidth="1"/>
    <col min="8" max="8" width="14.42578125" style="7" customWidth="1"/>
    <col min="9" max="16384" width="8.85546875" style="26"/>
  </cols>
  <sheetData>
    <row r="1" spans="1:9" ht="0.75" customHeight="1" thickBot="1" x14ac:dyDescent="0.25">
      <c r="D1" s="7" t="s">
        <v>32</v>
      </c>
      <c r="E1" s="209">
        <v>2022</v>
      </c>
    </row>
    <row r="2" spans="1:9" s="21" customFormat="1" ht="30" customHeight="1" thickBot="1" x14ac:dyDescent="0.3">
      <c r="A2" s="374" t="s">
        <v>166</v>
      </c>
      <c r="B2" s="375"/>
      <c r="C2" s="375"/>
      <c r="D2" s="375"/>
      <c r="E2" s="375"/>
      <c r="F2" s="375"/>
      <c r="G2" s="375"/>
      <c r="H2" s="376"/>
    </row>
    <row r="3" spans="1:9" s="23" customFormat="1" ht="19.5" customHeight="1" x14ac:dyDescent="0.25">
      <c r="A3" s="370" t="s">
        <v>164</v>
      </c>
      <c r="B3" s="370"/>
      <c r="C3" s="370"/>
      <c r="D3" s="370"/>
      <c r="E3" s="370"/>
      <c r="F3" s="370"/>
      <c r="G3" s="370"/>
      <c r="H3" s="370"/>
    </row>
    <row r="4" spans="1:9" s="23" customFormat="1" ht="20.100000000000001" customHeight="1" thickBot="1" x14ac:dyDescent="0.3">
      <c r="A4" s="22"/>
      <c r="B4" s="22"/>
      <c r="C4" s="344" t="s">
        <v>167</v>
      </c>
      <c r="D4" s="22"/>
      <c r="E4" s="299"/>
      <c r="F4" s="22"/>
      <c r="G4" s="22"/>
      <c r="H4" s="22"/>
    </row>
    <row r="5" spans="1:9" s="39" customFormat="1" ht="18" customHeight="1" thickBot="1" x14ac:dyDescent="0.3">
      <c r="A5" s="371" t="s">
        <v>317</v>
      </c>
      <c r="B5" s="372"/>
      <c r="C5" s="372"/>
      <c r="D5" s="372"/>
      <c r="E5" s="372"/>
      <c r="F5" s="372"/>
      <c r="G5" s="372"/>
      <c r="H5" s="373"/>
      <c r="I5" s="12"/>
    </row>
    <row r="6" spans="1:9" s="32" customFormat="1" ht="31.9" customHeight="1" x14ac:dyDescent="0.25">
      <c r="A6" s="31" t="s">
        <v>51</v>
      </c>
      <c r="B6" s="300" t="s">
        <v>33</v>
      </c>
      <c r="C6" s="306" t="s">
        <v>0</v>
      </c>
      <c r="D6" s="5" t="s">
        <v>8</v>
      </c>
      <c r="E6" s="307" t="s">
        <v>1</v>
      </c>
      <c r="F6" s="5" t="s">
        <v>34</v>
      </c>
      <c r="G6" s="5" t="s">
        <v>52</v>
      </c>
      <c r="H6" s="5" t="s">
        <v>2</v>
      </c>
    </row>
    <row r="7" spans="1:9" s="88" customFormat="1" ht="18" customHeight="1" x14ac:dyDescent="0.25">
      <c r="A7" s="86">
        <v>1</v>
      </c>
      <c r="B7" s="91">
        <v>37</v>
      </c>
      <c r="C7" s="90" t="s">
        <v>285</v>
      </c>
      <c r="D7" s="14">
        <v>2018</v>
      </c>
      <c r="E7" s="319" t="s">
        <v>21</v>
      </c>
      <c r="F7" s="18" t="str">
        <f t="shared" ref="F7:F13" si="0">IF($E$1-$D7&lt;=4,"D1",IF($E$1-$D7&lt;=7,"D2",IF($E$1-$D7&lt;=9,"D3",IF($E$1-$D7&lt;=11,"D4",IF($E$1-$D7&lt;=13,"D5",IF($E$1-$D7&lt;=15,"D6",IF($E$1-$D7&lt;=17,"D7","J")))))))</f>
        <v>D1</v>
      </c>
      <c r="G7" s="18"/>
      <c r="H7" s="87"/>
    </row>
    <row r="8" spans="1:9" s="106" customFormat="1" ht="18" customHeight="1" x14ac:dyDescent="0.25">
      <c r="A8" s="93">
        <v>2</v>
      </c>
      <c r="B8" s="96">
        <v>17</v>
      </c>
      <c r="C8" s="95" t="s">
        <v>256</v>
      </c>
      <c r="D8" s="15">
        <v>2019</v>
      </c>
      <c r="E8" s="321" t="s">
        <v>15</v>
      </c>
      <c r="F8" s="94" t="str">
        <f t="shared" si="0"/>
        <v>D1</v>
      </c>
      <c r="G8" s="94"/>
      <c r="H8" s="97"/>
    </row>
    <row r="9" spans="1:9" s="104" customFormat="1" ht="18" customHeight="1" x14ac:dyDescent="0.25">
      <c r="A9" s="105">
        <v>3</v>
      </c>
      <c r="B9" s="101">
        <v>98</v>
      </c>
      <c r="C9" s="100" t="s">
        <v>305</v>
      </c>
      <c r="D9" s="16">
        <v>2018</v>
      </c>
      <c r="E9" s="322" t="s">
        <v>21</v>
      </c>
      <c r="F9" s="17" t="str">
        <f t="shared" si="0"/>
        <v>D1</v>
      </c>
      <c r="G9" s="17"/>
      <c r="H9" s="102"/>
    </row>
    <row r="10" spans="1:9" ht="18" customHeight="1" x14ac:dyDescent="0.2">
      <c r="A10" s="33">
        <v>4</v>
      </c>
      <c r="B10" s="30">
        <v>4</v>
      </c>
      <c r="C10" s="81" t="s">
        <v>234</v>
      </c>
      <c r="D10" s="25">
        <v>2020</v>
      </c>
      <c r="E10" s="210" t="s">
        <v>15</v>
      </c>
      <c r="F10" s="6" t="str">
        <f t="shared" si="0"/>
        <v>D1</v>
      </c>
      <c r="G10" s="10"/>
      <c r="H10" s="11"/>
    </row>
    <row r="11" spans="1:9" ht="18" customHeight="1" x14ac:dyDescent="0.2">
      <c r="A11" s="108">
        <v>5</v>
      </c>
      <c r="B11" s="30">
        <v>97</v>
      </c>
      <c r="C11" s="81" t="s">
        <v>304</v>
      </c>
      <c r="D11" s="25">
        <v>2019</v>
      </c>
      <c r="E11" s="210" t="s">
        <v>21</v>
      </c>
      <c r="F11" s="10" t="str">
        <f t="shared" si="0"/>
        <v>D1</v>
      </c>
      <c r="G11" s="10"/>
      <c r="H11" s="11"/>
    </row>
    <row r="12" spans="1:9" ht="18" customHeight="1" x14ac:dyDescent="0.2">
      <c r="A12" s="33">
        <v>6</v>
      </c>
      <c r="B12" s="30">
        <v>1</v>
      </c>
      <c r="C12" s="81" t="s">
        <v>226</v>
      </c>
      <c r="D12" s="25">
        <v>2020</v>
      </c>
      <c r="E12" s="210" t="s">
        <v>227</v>
      </c>
      <c r="F12" s="10" t="str">
        <f t="shared" si="0"/>
        <v>D1</v>
      </c>
      <c r="G12" s="10"/>
      <c r="H12" s="11"/>
    </row>
    <row r="13" spans="1:9" ht="18" customHeight="1" thickBot="1" x14ac:dyDescent="0.25">
      <c r="A13" s="33" t="s">
        <v>301</v>
      </c>
      <c r="B13" s="30">
        <v>34</v>
      </c>
      <c r="C13" s="81" t="s">
        <v>284</v>
      </c>
      <c r="D13" s="25">
        <v>2018</v>
      </c>
      <c r="E13" s="210" t="s">
        <v>9</v>
      </c>
      <c r="F13" s="6" t="str">
        <f t="shared" si="0"/>
        <v>D1</v>
      </c>
      <c r="G13" s="10"/>
      <c r="H13" s="11"/>
    </row>
    <row r="14" spans="1:9" s="39" customFormat="1" ht="18" customHeight="1" thickBot="1" x14ac:dyDescent="0.3">
      <c r="A14" s="371" t="s">
        <v>318</v>
      </c>
      <c r="B14" s="372"/>
      <c r="C14" s="372"/>
      <c r="D14" s="372"/>
      <c r="E14" s="372"/>
      <c r="F14" s="372"/>
      <c r="G14" s="372"/>
      <c r="H14" s="373"/>
      <c r="I14" s="12"/>
    </row>
    <row r="15" spans="1:9" s="32" customFormat="1" ht="31.9" customHeight="1" x14ac:dyDescent="0.25">
      <c r="A15" s="31" t="s">
        <v>51</v>
      </c>
      <c r="B15" s="300" t="s">
        <v>33</v>
      </c>
      <c r="C15" s="306" t="s">
        <v>0</v>
      </c>
      <c r="D15" s="5" t="s">
        <v>8</v>
      </c>
      <c r="E15" s="307" t="s">
        <v>1</v>
      </c>
      <c r="F15" s="5" t="s">
        <v>34</v>
      </c>
      <c r="G15" s="5" t="s">
        <v>52</v>
      </c>
      <c r="H15" s="5" t="s">
        <v>2</v>
      </c>
    </row>
    <row r="16" spans="1:9" s="89" customFormat="1" ht="18" customHeight="1" x14ac:dyDescent="0.25">
      <c r="A16" s="86">
        <v>1</v>
      </c>
      <c r="B16" s="91">
        <v>47</v>
      </c>
      <c r="C16" s="90" t="s">
        <v>289</v>
      </c>
      <c r="D16" s="14">
        <v>2015</v>
      </c>
      <c r="E16" s="319" t="s">
        <v>21</v>
      </c>
      <c r="F16" s="18" t="str">
        <f t="shared" ref="F16:F29" si="1">IF($E$1-$D16&lt;=4,"D1",IF($E$1-$D16&lt;=7,"D2",IF($E$1-$D16&lt;=9,"D3",IF($E$1-$D16&lt;=11,"D4",IF($E$1-$D16&lt;=13,"D5",IF($E$1-$D16&lt;=15,"D6",IF($E$1-$D16&lt;=17,"D7","J")))))))</f>
        <v>D2</v>
      </c>
      <c r="G16" s="18"/>
      <c r="H16" s="87"/>
    </row>
    <row r="17" spans="1:9" s="106" customFormat="1" ht="18" customHeight="1" x14ac:dyDescent="0.25">
      <c r="A17" s="107">
        <v>2</v>
      </c>
      <c r="B17" s="96">
        <v>23</v>
      </c>
      <c r="C17" s="95" t="s">
        <v>147</v>
      </c>
      <c r="D17" s="15">
        <v>2015</v>
      </c>
      <c r="E17" s="321" t="s">
        <v>37</v>
      </c>
      <c r="F17" s="94" t="str">
        <f t="shared" si="1"/>
        <v>D2</v>
      </c>
      <c r="G17" s="94"/>
      <c r="H17" s="97"/>
    </row>
    <row r="18" spans="1:9" s="104" customFormat="1" ht="18" customHeight="1" x14ac:dyDescent="0.25">
      <c r="A18" s="99">
        <v>3</v>
      </c>
      <c r="B18" s="101">
        <v>19</v>
      </c>
      <c r="C18" s="100" t="s">
        <v>261</v>
      </c>
      <c r="D18" s="16">
        <v>2017</v>
      </c>
      <c r="E18" s="322" t="s">
        <v>21</v>
      </c>
      <c r="F18" s="17" t="str">
        <f t="shared" si="1"/>
        <v>D2</v>
      </c>
      <c r="G18" s="17"/>
      <c r="H18" s="102"/>
    </row>
    <row r="19" spans="1:9" ht="18" customHeight="1" x14ac:dyDescent="0.2">
      <c r="A19" s="108">
        <v>4</v>
      </c>
      <c r="B19" s="30">
        <v>35</v>
      </c>
      <c r="C19" s="80" t="s">
        <v>141</v>
      </c>
      <c r="D19" s="9">
        <v>2016</v>
      </c>
      <c r="E19" s="211" t="s">
        <v>142</v>
      </c>
      <c r="F19" s="6" t="str">
        <f t="shared" si="1"/>
        <v>D2</v>
      </c>
      <c r="G19" s="6"/>
      <c r="H19" s="34"/>
    </row>
    <row r="20" spans="1:9" ht="18" customHeight="1" x14ac:dyDescent="0.2">
      <c r="A20" s="33">
        <v>5</v>
      </c>
      <c r="B20" s="215">
        <v>40</v>
      </c>
      <c r="C20" s="81" t="s">
        <v>286</v>
      </c>
      <c r="D20" s="25">
        <v>2015</v>
      </c>
      <c r="E20" s="210" t="s">
        <v>21</v>
      </c>
      <c r="F20" s="10" t="str">
        <f t="shared" si="1"/>
        <v>D2</v>
      </c>
      <c r="G20" s="10"/>
      <c r="H20" s="11"/>
    </row>
    <row r="21" spans="1:9" ht="18" customHeight="1" x14ac:dyDescent="0.2">
      <c r="A21" s="108">
        <v>6</v>
      </c>
      <c r="B21" s="30">
        <v>50</v>
      </c>
      <c r="C21" s="80" t="s">
        <v>144</v>
      </c>
      <c r="D21" s="9">
        <v>2015</v>
      </c>
      <c r="E21" s="211" t="s">
        <v>21</v>
      </c>
      <c r="F21" s="6" t="str">
        <f t="shared" si="1"/>
        <v>D2</v>
      </c>
      <c r="G21" s="6"/>
      <c r="H21" s="34"/>
    </row>
    <row r="22" spans="1:9" ht="18" customHeight="1" x14ac:dyDescent="0.2">
      <c r="A22" s="33">
        <v>7</v>
      </c>
      <c r="B22" s="30">
        <v>6</v>
      </c>
      <c r="C22" s="80" t="s">
        <v>140</v>
      </c>
      <c r="D22" s="112">
        <v>2016</v>
      </c>
      <c r="E22" s="211" t="s">
        <v>21</v>
      </c>
      <c r="F22" s="6" t="str">
        <f t="shared" si="1"/>
        <v>D2</v>
      </c>
      <c r="G22" s="6"/>
      <c r="H22" s="34"/>
    </row>
    <row r="23" spans="1:9" ht="18" customHeight="1" x14ac:dyDescent="0.2">
      <c r="A23" s="108">
        <v>8</v>
      </c>
      <c r="B23" s="29">
        <v>27</v>
      </c>
      <c r="C23" s="81" t="s">
        <v>281</v>
      </c>
      <c r="D23" s="111">
        <v>2017</v>
      </c>
      <c r="E23" s="212" t="s">
        <v>38</v>
      </c>
      <c r="F23" s="78" t="str">
        <f t="shared" si="1"/>
        <v>D2</v>
      </c>
      <c r="G23" s="6"/>
      <c r="H23" s="34"/>
    </row>
    <row r="24" spans="1:9" s="35" customFormat="1" ht="18" customHeight="1" x14ac:dyDescent="0.2">
      <c r="A24" s="33">
        <v>9</v>
      </c>
      <c r="B24" s="29">
        <v>61</v>
      </c>
      <c r="C24" s="80" t="s">
        <v>139</v>
      </c>
      <c r="D24" s="9">
        <v>2016</v>
      </c>
      <c r="E24" s="211" t="s">
        <v>21</v>
      </c>
      <c r="F24" s="6" t="str">
        <f t="shared" si="1"/>
        <v>D2</v>
      </c>
      <c r="G24" s="6"/>
      <c r="H24" s="34"/>
    </row>
    <row r="25" spans="1:9" ht="18" customHeight="1" x14ac:dyDescent="0.2">
      <c r="A25" s="108">
        <v>10</v>
      </c>
      <c r="B25" s="30">
        <v>3</v>
      </c>
      <c r="C25" s="81" t="s">
        <v>233</v>
      </c>
      <c r="D25" s="25">
        <v>2018</v>
      </c>
      <c r="E25" s="210" t="s">
        <v>21</v>
      </c>
      <c r="F25" s="10" t="str">
        <f t="shared" si="1"/>
        <v>D1</v>
      </c>
      <c r="G25" s="10"/>
      <c r="H25" s="11"/>
    </row>
    <row r="26" spans="1:9" ht="18" customHeight="1" x14ac:dyDescent="0.2">
      <c r="A26" s="33">
        <v>11</v>
      </c>
      <c r="B26" s="29">
        <v>54</v>
      </c>
      <c r="C26" s="80" t="s">
        <v>145</v>
      </c>
      <c r="D26" s="9">
        <v>2017</v>
      </c>
      <c r="E26" s="211" t="s">
        <v>146</v>
      </c>
      <c r="F26" s="6" t="str">
        <f t="shared" si="1"/>
        <v>D2</v>
      </c>
      <c r="G26" s="6"/>
      <c r="H26" s="34"/>
    </row>
    <row r="27" spans="1:9" ht="18" customHeight="1" x14ac:dyDescent="0.2">
      <c r="A27" s="33">
        <v>12</v>
      </c>
      <c r="B27" s="29">
        <v>56</v>
      </c>
      <c r="C27" s="80" t="s">
        <v>294</v>
      </c>
      <c r="D27" s="9">
        <v>2017</v>
      </c>
      <c r="E27" s="211" t="s">
        <v>21</v>
      </c>
      <c r="F27" s="6" t="str">
        <f t="shared" si="1"/>
        <v>D2</v>
      </c>
      <c r="G27" s="6"/>
      <c r="H27" s="34"/>
    </row>
    <row r="28" spans="1:9" ht="18" customHeight="1" x14ac:dyDescent="0.2">
      <c r="A28" s="33" t="s">
        <v>301</v>
      </c>
      <c r="B28" s="29">
        <v>38</v>
      </c>
      <c r="C28" s="80" t="s">
        <v>143</v>
      </c>
      <c r="D28" s="9">
        <v>2017</v>
      </c>
      <c r="E28" s="211" t="s">
        <v>21</v>
      </c>
      <c r="F28" s="6" t="str">
        <f t="shared" si="1"/>
        <v>D2</v>
      </c>
      <c r="G28" s="6"/>
      <c r="H28" s="34"/>
    </row>
    <row r="29" spans="1:9" s="109" customFormat="1" ht="18" customHeight="1" thickBot="1" x14ac:dyDescent="0.25">
      <c r="A29" s="33" t="s">
        <v>301</v>
      </c>
      <c r="B29" s="29">
        <v>39</v>
      </c>
      <c r="C29" s="80" t="s">
        <v>138</v>
      </c>
      <c r="D29" s="112">
        <v>2015</v>
      </c>
      <c r="E29" s="211" t="s">
        <v>21</v>
      </c>
      <c r="F29" s="6" t="str">
        <f t="shared" si="1"/>
        <v>D2</v>
      </c>
      <c r="G29" s="6"/>
      <c r="H29" s="34"/>
    </row>
    <row r="30" spans="1:9" s="39" customFormat="1" ht="18" customHeight="1" thickBot="1" x14ac:dyDescent="0.3">
      <c r="A30" s="371" t="s">
        <v>319</v>
      </c>
      <c r="B30" s="372"/>
      <c r="C30" s="372"/>
      <c r="D30" s="372"/>
      <c r="E30" s="372"/>
      <c r="F30" s="372"/>
      <c r="G30" s="372"/>
      <c r="H30" s="373"/>
      <c r="I30" s="12"/>
    </row>
    <row r="31" spans="1:9" s="32" customFormat="1" ht="31.9" customHeight="1" x14ac:dyDescent="0.25">
      <c r="A31" s="31" t="s">
        <v>51</v>
      </c>
      <c r="B31" s="300" t="s">
        <v>33</v>
      </c>
      <c r="C31" s="306" t="s">
        <v>0</v>
      </c>
      <c r="D31" s="5" t="s">
        <v>8</v>
      </c>
      <c r="E31" s="307" t="s">
        <v>1</v>
      </c>
      <c r="F31" s="5" t="s">
        <v>34</v>
      </c>
      <c r="G31" s="5" t="s">
        <v>52</v>
      </c>
      <c r="H31" s="5" t="s">
        <v>2</v>
      </c>
    </row>
    <row r="32" spans="1:9" s="89" customFormat="1" ht="18" customHeight="1" x14ac:dyDescent="0.25">
      <c r="A32" s="86">
        <v>1</v>
      </c>
      <c r="B32" s="91">
        <v>25</v>
      </c>
      <c r="C32" s="90" t="s">
        <v>278</v>
      </c>
      <c r="D32" s="14">
        <v>2014</v>
      </c>
      <c r="E32" s="319" t="s">
        <v>279</v>
      </c>
      <c r="F32" s="18" t="str">
        <f>IF($E$1-$D32&lt;=4,"D1",IF($E$1-$D32&lt;=7,"D2",IF($E$1-$D32&lt;=9,"D3",IF($E$1-$D32&lt;=11,"D4",IF($E$1-$D32&lt;=13,"D5",IF($E$1-$D32&lt;=15,"D6",IF($E$1-$D32&lt;=17,"D7","J")))))))</f>
        <v>D3</v>
      </c>
      <c r="G32" s="18"/>
      <c r="H32" s="87"/>
    </row>
    <row r="33" spans="1:9" s="106" customFormat="1" ht="18" customHeight="1" x14ac:dyDescent="0.25">
      <c r="A33" s="93">
        <v>2</v>
      </c>
      <c r="B33" s="96">
        <v>51</v>
      </c>
      <c r="C33" s="95" t="s">
        <v>291</v>
      </c>
      <c r="D33" s="15">
        <v>2014</v>
      </c>
      <c r="E33" s="321" t="s">
        <v>21</v>
      </c>
      <c r="F33" s="94" t="str">
        <f>IF($E$1-$D33&lt;=4,"D1",IF($E$1-$D33&lt;=7,"D2",IF($E$1-$D33&lt;=9,"D3",IF($E$1-$D33&lt;=11,"D4",IF($E$1-$D33&lt;=13,"D5",IF($E$1-$D33&lt;=15,"D6",IF($E$1-$D33&lt;=17,"D7","J")))))))</f>
        <v>D3</v>
      </c>
      <c r="G33" s="94"/>
      <c r="H33" s="97"/>
    </row>
    <row r="34" spans="1:9" s="104" customFormat="1" ht="18" customHeight="1" x14ac:dyDescent="0.25">
      <c r="A34" s="99">
        <v>3</v>
      </c>
      <c r="B34" s="101">
        <v>26</v>
      </c>
      <c r="C34" s="100" t="s">
        <v>280</v>
      </c>
      <c r="D34" s="16">
        <v>2014</v>
      </c>
      <c r="E34" s="322" t="s">
        <v>279</v>
      </c>
      <c r="F34" s="17" t="str">
        <f>IF($E$1-$D34&lt;=4,"D1",IF($E$1-$D34&lt;=7,"D2",IF($E$1-$D34&lt;=9,"D3",IF($E$1-$D34&lt;=11,"D4",IF($E$1-$D34&lt;=13,"D5",IF($E$1-$D34&lt;=15,"D6",IF($E$1-$D34&lt;=17,"D7","J")))))))</f>
        <v>D3</v>
      </c>
      <c r="G34" s="17"/>
      <c r="H34" s="102"/>
    </row>
    <row r="35" spans="1:9" s="109" customFormat="1" ht="18" customHeight="1" x14ac:dyDescent="0.2">
      <c r="A35" s="33">
        <v>4</v>
      </c>
      <c r="B35" s="29">
        <v>22</v>
      </c>
      <c r="C35" s="80" t="s">
        <v>150</v>
      </c>
      <c r="D35" s="9">
        <v>2013</v>
      </c>
      <c r="E35" s="211" t="s">
        <v>37</v>
      </c>
      <c r="F35" s="6" t="str">
        <f>IF($E$1-$D35&lt;=4,"D1",IF($E$1-$D35&lt;=7,"D2",IF($E$1-$D35&lt;=9,"D3",IF($E$1-$D35&lt;=11,"D4",IF($E$1-$D35&lt;=13,"D5",IF($E$1-$D35&lt;=15,"D6",IF($E$1-$D35&lt;=17,"D7","J")))))))</f>
        <v>D3</v>
      </c>
      <c r="G35" s="6"/>
      <c r="H35" s="34"/>
    </row>
    <row r="36" spans="1:9" ht="18" customHeight="1" thickBot="1" x14ac:dyDescent="0.25">
      <c r="A36" s="33">
        <v>5</v>
      </c>
      <c r="B36" s="30">
        <v>18</v>
      </c>
      <c r="C36" s="81" t="s">
        <v>257</v>
      </c>
      <c r="D36" s="25">
        <v>2013</v>
      </c>
      <c r="E36" s="210" t="s">
        <v>9</v>
      </c>
      <c r="F36" s="10" t="str">
        <f>IF($E$1-$D36&lt;=4,"D1",IF($E$1-$D36&lt;=7,"D2",IF($E$1-$D36&lt;=9,"D3",IF($E$1-$D36&lt;=11,"D4",IF($E$1-$D36&lt;=13,"D5",IF($E$1-$D36&lt;=15,"D6",IF($E$1-$D36&lt;=17,"D7","J")))))))</f>
        <v>D3</v>
      </c>
      <c r="G36" s="10"/>
      <c r="H36" s="11"/>
    </row>
    <row r="37" spans="1:9" s="39" customFormat="1" ht="18" customHeight="1" thickBot="1" x14ac:dyDescent="0.3">
      <c r="A37" s="371" t="s">
        <v>320</v>
      </c>
      <c r="B37" s="372"/>
      <c r="C37" s="372"/>
      <c r="D37" s="372"/>
      <c r="E37" s="372"/>
      <c r="F37" s="372"/>
      <c r="G37" s="372"/>
      <c r="H37" s="373"/>
      <c r="I37" s="12"/>
    </row>
    <row r="38" spans="1:9" s="32" customFormat="1" ht="31.9" customHeight="1" x14ac:dyDescent="0.25">
      <c r="A38" s="31" t="s">
        <v>51</v>
      </c>
      <c r="B38" s="300" t="s">
        <v>33</v>
      </c>
      <c r="C38" s="306" t="s">
        <v>0</v>
      </c>
      <c r="D38" s="5" t="s">
        <v>8</v>
      </c>
      <c r="E38" s="307" t="s">
        <v>1</v>
      </c>
      <c r="F38" s="5" t="s">
        <v>34</v>
      </c>
      <c r="G38" s="5" t="s">
        <v>52</v>
      </c>
      <c r="H38" s="5" t="s">
        <v>2</v>
      </c>
    </row>
    <row r="39" spans="1:9" s="89" customFormat="1" ht="18" customHeight="1" x14ac:dyDescent="0.25">
      <c r="A39" s="320">
        <v>1</v>
      </c>
      <c r="B39" s="91">
        <v>10</v>
      </c>
      <c r="C39" s="90" t="s">
        <v>151</v>
      </c>
      <c r="D39" s="14">
        <v>2011</v>
      </c>
      <c r="E39" s="319" t="s">
        <v>21</v>
      </c>
      <c r="F39" s="18" t="str">
        <f>IF($E$1-$D39&lt;=4,"D1",IF($E$1-$D39&lt;=7,"D2",IF($E$1-$D39&lt;=9,"D3",IF($E$1-$D39&lt;=11,"D4",IF($E$1-$D39&lt;=13,"D5",IF($E$1-$D39&lt;=15,"D6",IF($E$1-$D39&lt;=17,"D7","J")))))))</f>
        <v>D4</v>
      </c>
      <c r="G39" s="18"/>
      <c r="H39" s="87"/>
    </row>
    <row r="40" spans="1:9" s="106" customFormat="1" ht="18" customHeight="1" x14ac:dyDescent="0.25">
      <c r="A40" s="93">
        <v>2</v>
      </c>
      <c r="B40" s="96">
        <v>30</v>
      </c>
      <c r="C40" s="95" t="s">
        <v>149</v>
      </c>
      <c r="D40" s="15">
        <v>2012</v>
      </c>
      <c r="E40" s="317" t="s">
        <v>10</v>
      </c>
      <c r="F40" s="94" t="str">
        <f>IF($E$1-$D40&lt;=4,"D1",IF($E$1-$D40&lt;=7,"D2",IF($E$1-$D40&lt;=9,"D3",IF($E$1-$D40&lt;=11,"D4",IF($E$1-$D40&lt;=13,"D5",IF($E$1-$D40&lt;=15,"D6",IF($E$1-$D40&lt;=17,"D7","J")))))))</f>
        <v>D4</v>
      </c>
      <c r="G40" s="94"/>
      <c r="H40" s="97"/>
    </row>
    <row r="41" spans="1:9" s="104" customFormat="1" ht="18" customHeight="1" x14ac:dyDescent="0.25">
      <c r="A41" s="99">
        <v>3</v>
      </c>
      <c r="B41" s="101">
        <v>60</v>
      </c>
      <c r="C41" s="100" t="s">
        <v>298</v>
      </c>
      <c r="D41" s="16">
        <v>2011</v>
      </c>
      <c r="E41" s="322" t="s">
        <v>21</v>
      </c>
      <c r="F41" s="17" t="str">
        <f>IF($E$1-$D41&lt;=4,"D1",IF($E$1-$D41&lt;=7,"D2",IF($E$1-$D41&lt;=9,"D3",IF($E$1-$D41&lt;=11,"D4",IF($E$1-$D41&lt;=13,"D5",IF($E$1-$D41&lt;=15,"D6",IF($E$1-$D41&lt;=17,"D7","J")))))))</f>
        <v>D4</v>
      </c>
      <c r="G41" s="17"/>
      <c r="H41" s="102"/>
    </row>
    <row r="42" spans="1:9" ht="18" customHeight="1" x14ac:dyDescent="0.2">
      <c r="A42" s="33">
        <v>4</v>
      </c>
      <c r="B42" s="29">
        <v>5</v>
      </c>
      <c r="C42" s="81" t="s">
        <v>36</v>
      </c>
      <c r="D42" s="25">
        <v>2011</v>
      </c>
      <c r="E42" s="213" t="s">
        <v>21</v>
      </c>
      <c r="F42" s="78" t="str">
        <f>IF($E$1-$D42&lt;=4,"D1",IF($E$1-$D42&lt;=7,"D2",IF($E$1-$D42&lt;=9,"D3",IF($E$1-$D42&lt;=11,"D4",IF($E$1-$D42&lt;=13,"D5",IF($E$1-$D42&lt;=15,"D6",IF($E$1-$D42&lt;=17,"D7","J")))))))</f>
        <v>D4</v>
      </c>
      <c r="G42" s="6"/>
      <c r="H42" s="34"/>
    </row>
    <row r="43" spans="1:9" s="109" customFormat="1" ht="18" customHeight="1" thickBot="1" x14ac:dyDescent="0.25">
      <c r="A43" s="33">
        <v>5</v>
      </c>
      <c r="B43" s="30">
        <v>36</v>
      </c>
      <c r="C43" s="81" t="s">
        <v>148</v>
      </c>
      <c r="D43" s="25">
        <v>2012</v>
      </c>
      <c r="E43" s="210" t="s">
        <v>142</v>
      </c>
      <c r="F43" s="10" t="str">
        <f>IF($E$1-$D43&lt;=4,"D1",IF($E$1-$D43&lt;=7,"D2",IF($E$1-$D43&lt;=9,"D3",IF($E$1-$D43&lt;=11,"D4",IF($E$1-$D43&lt;=13,"D5",IF($E$1-$D43&lt;=15,"D6",IF($E$1-$D43&lt;=17,"D7","J")))))))</f>
        <v>D4</v>
      </c>
      <c r="G43" s="10"/>
      <c r="H43" s="11"/>
    </row>
    <row r="44" spans="1:9" s="39" customFormat="1" ht="18" customHeight="1" thickBot="1" x14ac:dyDescent="0.3">
      <c r="A44" s="371" t="s">
        <v>321</v>
      </c>
      <c r="B44" s="372"/>
      <c r="C44" s="372"/>
      <c r="D44" s="372"/>
      <c r="E44" s="372"/>
      <c r="F44" s="372"/>
      <c r="G44" s="372"/>
      <c r="H44" s="373"/>
      <c r="I44" s="12"/>
    </row>
    <row r="45" spans="1:9" s="32" customFormat="1" ht="31.9" customHeight="1" x14ac:dyDescent="0.25">
      <c r="A45" s="31" t="s">
        <v>51</v>
      </c>
      <c r="B45" s="300" t="s">
        <v>33</v>
      </c>
      <c r="C45" s="306" t="s">
        <v>0</v>
      </c>
      <c r="D45" s="5" t="s">
        <v>8</v>
      </c>
      <c r="E45" s="307" t="s">
        <v>1</v>
      </c>
      <c r="F45" s="5" t="s">
        <v>34</v>
      </c>
      <c r="G45" s="5" t="s">
        <v>52</v>
      </c>
      <c r="H45" s="5" t="s">
        <v>2</v>
      </c>
    </row>
    <row r="46" spans="1:9" s="89" customFormat="1" ht="18" customHeight="1" x14ac:dyDescent="0.25">
      <c r="A46" s="86">
        <v>1</v>
      </c>
      <c r="B46" s="91">
        <v>32</v>
      </c>
      <c r="C46" s="90" t="s">
        <v>152</v>
      </c>
      <c r="D46" s="14">
        <v>2010</v>
      </c>
      <c r="E46" s="319" t="s">
        <v>21</v>
      </c>
      <c r="F46" s="18" t="str">
        <f>IF($E$1-$D46&lt;=4,"D1",IF($E$1-$D46&lt;=7,"D2",IF($E$1-$D46&lt;=9,"D3",IF($E$1-$D46&lt;=11,"D4",IF($E$1-$D46&lt;=13,"D5",IF($E$1-$D46&lt;=15,"D6",IF($E$1-$D46&lt;=17,"D7","J")))))))</f>
        <v>D5</v>
      </c>
      <c r="G46" s="18"/>
      <c r="H46" s="87"/>
    </row>
    <row r="47" spans="1:9" x14ac:dyDescent="0.2">
      <c r="E47" s="117"/>
      <c r="F47" s="20"/>
      <c r="G47" s="20"/>
      <c r="H47" s="20"/>
    </row>
    <row r="48" spans="1:9" x14ac:dyDescent="0.2">
      <c r="A48" s="19" t="s">
        <v>165</v>
      </c>
      <c r="B48" s="79"/>
      <c r="C48" s="79"/>
      <c r="D48" s="20"/>
      <c r="E48" s="117"/>
      <c r="F48" s="20"/>
      <c r="G48" s="20"/>
      <c r="H48" s="36"/>
    </row>
    <row r="49" spans="1:17" x14ac:dyDescent="0.2">
      <c r="A49" s="19" t="s">
        <v>39</v>
      </c>
      <c r="B49" s="79"/>
      <c r="C49" s="79"/>
      <c r="D49" s="20"/>
      <c r="E49" s="117"/>
      <c r="F49" s="20"/>
      <c r="G49" s="20"/>
      <c r="H49" s="36"/>
    </row>
    <row r="50" spans="1:17" ht="15" thickBot="1" x14ac:dyDescent="0.25"/>
    <row r="51" spans="1:17" s="1" customFormat="1" thickBot="1" x14ac:dyDescent="0.25">
      <c r="A51" s="346" t="s">
        <v>308</v>
      </c>
      <c r="B51" s="347"/>
      <c r="C51" s="347"/>
      <c r="D51" s="347"/>
      <c r="E51" s="347"/>
      <c r="F51" s="347"/>
      <c r="G51" s="347"/>
      <c r="H51" s="348"/>
      <c r="I51" s="345"/>
      <c r="J51" s="345"/>
      <c r="K51" s="124"/>
      <c r="L51" s="124"/>
      <c r="M51" s="124"/>
      <c r="N51" s="124"/>
      <c r="O51" s="124"/>
      <c r="P51" s="124"/>
      <c r="Q51" s="124"/>
    </row>
    <row r="52" spans="1:17" s="1" customFormat="1" ht="17.25" thickBot="1" x14ac:dyDescent="0.25">
      <c r="A52" s="122"/>
      <c r="B52" s="123"/>
      <c r="C52" s="177"/>
      <c r="D52" s="125"/>
      <c r="E52" s="126"/>
      <c r="F52" s="126"/>
      <c r="G52" s="127"/>
      <c r="H52" s="128"/>
      <c r="I52" s="130"/>
      <c r="J52" s="123"/>
      <c r="K52" s="124"/>
      <c r="L52" s="124"/>
      <c r="M52" s="124"/>
      <c r="N52" s="124"/>
      <c r="O52" s="124"/>
      <c r="P52" s="124"/>
      <c r="Q52" s="124"/>
    </row>
    <row r="53" spans="1:17" s="1" customFormat="1" thickBot="1" x14ac:dyDescent="0.25">
      <c r="A53" s="346" t="s">
        <v>309</v>
      </c>
      <c r="B53" s="347"/>
      <c r="C53" s="347"/>
      <c r="D53" s="347"/>
      <c r="E53" s="347"/>
      <c r="F53" s="347"/>
      <c r="G53" s="347"/>
      <c r="H53" s="348"/>
      <c r="I53" s="345"/>
      <c r="J53" s="345"/>
      <c r="K53" s="124"/>
      <c r="L53" s="124"/>
      <c r="M53" s="124"/>
      <c r="N53" s="124"/>
      <c r="O53" s="124"/>
      <c r="P53" s="124"/>
      <c r="Q53" s="124"/>
    </row>
  </sheetData>
  <sortState xmlns:xlrd2="http://schemas.microsoft.com/office/spreadsheetml/2017/richdata2" ref="A39:I43">
    <sortCondition ref="A39:A43"/>
  </sortState>
  <mergeCells count="9">
    <mergeCell ref="A37:H37"/>
    <mergeCell ref="A44:H44"/>
    <mergeCell ref="A51:H51"/>
    <mergeCell ref="A53:H53"/>
    <mergeCell ref="A2:H2"/>
    <mergeCell ref="A3:H3"/>
    <mergeCell ref="A5:H5"/>
    <mergeCell ref="A14:H14"/>
    <mergeCell ref="A30:H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Výsledky 2022</vt:lpstr>
      <vt:lpstr>Kategorie 21,1 km</vt:lpstr>
      <vt:lpstr>10 km 2022</vt:lpstr>
      <vt:lpstr>Chlapci 2022</vt:lpstr>
      <vt:lpstr>Dievčata 2022</vt:lpstr>
    </vt:vector>
  </TitlesOfParts>
  <Company>Sociálna poisťovňa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kem-bucova_a</dc:creator>
  <cp:lastModifiedBy>Asus</cp:lastModifiedBy>
  <cp:lastPrinted>2022-07-02T10:51:23Z</cp:lastPrinted>
  <dcterms:created xsi:type="dcterms:W3CDTF">2006-08-10T15:02:00Z</dcterms:created>
  <dcterms:modified xsi:type="dcterms:W3CDTF">2022-07-02T21:52:05Z</dcterms:modified>
</cp:coreProperties>
</file>