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15195" windowHeight="8445"/>
  </bookViews>
  <sheets>
    <sheet name="Výsledky 2022" sheetId="40" r:id="rId1"/>
    <sheet name="Kategórie 2022" sheetId="46" r:id="rId2"/>
  </sheets>
  <calcPr calcId="124519"/>
</workbook>
</file>

<file path=xl/calcChain.xml><?xml version="1.0" encoding="utf-8"?>
<calcChain xmlns="http://schemas.openxmlformats.org/spreadsheetml/2006/main">
  <c r="I114" i="46"/>
  <c r="I113"/>
  <c r="I112"/>
  <c r="I111"/>
  <c r="I110"/>
  <c r="I108"/>
  <c r="I107"/>
  <c r="I105"/>
  <c r="I104"/>
  <c r="I103"/>
  <c r="I102"/>
  <c r="I101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2"/>
  <c r="I63"/>
  <c r="I64"/>
  <c r="I65"/>
  <c r="I66"/>
  <c r="I67"/>
  <c r="I68"/>
  <c r="I69"/>
  <c r="I71"/>
  <c r="I72"/>
  <c r="I74"/>
  <c r="I75"/>
  <c r="I77"/>
  <c r="I78"/>
  <c r="I79"/>
  <c r="I81"/>
  <c r="I82"/>
  <c r="I83"/>
  <c r="I84"/>
  <c r="I85"/>
  <c r="I86"/>
  <c r="I93"/>
  <c r="I94"/>
  <c r="I95"/>
  <c r="I96"/>
  <c r="I98"/>
  <c r="I99"/>
  <c r="I8"/>
  <c r="J39" s="1"/>
  <c r="I88" i="40"/>
  <c r="I87"/>
  <c r="I86"/>
  <c r="I85"/>
  <c r="I84"/>
  <c r="I83"/>
  <c r="I82"/>
  <c r="I80"/>
  <c r="I79"/>
  <c r="I78"/>
  <c r="I77"/>
  <c r="I76"/>
  <c r="I75"/>
  <c r="I74"/>
  <c r="I73"/>
  <c r="I71"/>
  <c r="I70"/>
  <c r="I69"/>
  <c r="I68"/>
  <c r="I67"/>
  <c r="I66"/>
  <c r="I64"/>
  <c r="I63"/>
  <c r="I62"/>
  <c r="I61"/>
  <c r="I60"/>
  <c r="I59"/>
  <c r="I58"/>
  <c r="I57"/>
  <c r="I56"/>
  <c r="I55"/>
  <c r="I54"/>
  <c r="I53"/>
  <c r="I52"/>
  <c r="I5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8"/>
  <c r="I7"/>
  <c r="I9"/>
  <c r="J101" i="46" l="1"/>
  <c r="J103"/>
  <c r="J107"/>
  <c r="J110"/>
  <c r="J114"/>
  <c r="J105"/>
  <c r="J113"/>
  <c r="J102"/>
  <c r="J108"/>
  <c r="J112"/>
  <c r="J104"/>
  <c r="J111"/>
  <c r="J28"/>
  <c r="J8"/>
  <c r="J9"/>
  <c r="J78"/>
  <c r="J93"/>
  <c r="J47"/>
  <c r="J66"/>
  <c r="J44"/>
  <c r="J58"/>
  <c r="J53"/>
  <c r="J75"/>
  <c r="J56"/>
  <c r="J72"/>
  <c r="J25"/>
  <c r="J86"/>
  <c r="J29"/>
  <c r="J45"/>
  <c r="J16"/>
  <c r="J19"/>
  <c r="J20"/>
  <c r="J33"/>
  <c r="J49"/>
  <c r="J79"/>
  <c r="J35"/>
  <c r="J85"/>
  <c r="J67"/>
  <c r="J37"/>
  <c r="J69"/>
  <c r="J62"/>
  <c r="J31"/>
  <c r="J40"/>
  <c r="J82"/>
  <c r="J55"/>
  <c r="J57"/>
  <c r="J99"/>
  <c r="J60"/>
  <c r="J42"/>
  <c r="J13"/>
  <c r="J18"/>
  <c r="J63"/>
  <c r="J64"/>
  <c r="J22"/>
  <c r="J50"/>
  <c r="J65"/>
  <c r="J81"/>
  <c r="J54"/>
  <c r="J71"/>
  <c r="J59"/>
  <c r="J41"/>
  <c r="J10"/>
  <c r="J43"/>
  <c r="J11"/>
  <c r="J12"/>
  <c r="J30"/>
  <c r="J14"/>
  <c r="J46"/>
  <c r="J15"/>
  <c r="J17"/>
  <c r="J74"/>
  <c r="J32"/>
  <c r="J94"/>
  <c r="J48"/>
  <c r="J21"/>
  <c r="J95"/>
  <c r="J77"/>
  <c r="J96"/>
  <c r="J89"/>
  <c r="J88"/>
  <c r="J27"/>
  <c r="J91"/>
  <c r="J51"/>
  <c r="J34"/>
  <c r="J83"/>
  <c r="J23"/>
  <c r="J84"/>
  <c r="J52"/>
  <c r="J24"/>
  <c r="J90"/>
  <c r="J68"/>
  <c r="J36"/>
  <c r="J98"/>
  <c r="J38" i="40"/>
  <c r="J88"/>
  <c r="J87"/>
  <c r="J28"/>
  <c r="J56"/>
  <c r="J66"/>
  <c r="J46"/>
  <c r="J57"/>
  <c r="J25"/>
  <c r="J86"/>
  <c r="J62"/>
  <c r="J51"/>
  <c r="J10"/>
  <c r="J82"/>
  <c r="J33"/>
  <c r="J45"/>
  <c r="J76"/>
  <c r="J40"/>
  <c r="J8"/>
  <c r="J27"/>
  <c r="J36"/>
  <c r="J20"/>
  <c r="J30"/>
  <c r="J83"/>
  <c r="J81"/>
  <c r="J9"/>
  <c r="J18"/>
  <c r="J31"/>
  <c r="J55"/>
  <c r="J75"/>
  <c r="J69"/>
  <c r="J37"/>
  <c r="J52"/>
  <c r="J70"/>
  <c r="J26"/>
  <c r="J24"/>
  <c r="J73"/>
  <c r="J77"/>
  <c r="J22"/>
  <c r="J71"/>
  <c r="J64"/>
  <c r="J43"/>
  <c r="J50"/>
  <c r="J74"/>
  <c r="J29"/>
  <c r="J11"/>
  <c r="J42"/>
  <c r="J60"/>
  <c r="J68"/>
  <c r="J35"/>
  <c r="J63"/>
  <c r="J13"/>
  <c r="J67"/>
  <c r="J54"/>
  <c r="J12"/>
  <c r="J58"/>
  <c r="J59"/>
  <c r="J14"/>
  <c r="J15"/>
  <c r="J47"/>
  <c r="J72"/>
  <c r="J48"/>
  <c r="J78"/>
  <c r="J65"/>
  <c r="J19"/>
  <c r="J41"/>
  <c r="J32"/>
  <c r="J34"/>
  <c r="J61"/>
  <c r="J84"/>
  <c r="J39"/>
  <c r="J23"/>
  <c r="J21"/>
  <c r="J16"/>
  <c r="J7"/>
  <c r="J49"/>
  <c r="J85"/>
  <c r="J80"/>
  <c r="J17"/>
  <c r="J79"/>
  <c r="J44"/>
  <c r="J53"/>
</calcChain>
</file>

<file path=xl/sharedStrings.xml><?xml version="1.0" encoding="utf-8"?>
<sst xmlns="http://schemas.openxmlformats.org/spreadsheetml/2006/main" count="967" uniqueCount="248">
  <si>
    <t>Meno</t>
  </si>
  <si>
    <t>Oddiel</t>
  </si>
  <si>
    <t>Čas</t>
  </si>
  <si>
    <t>m</t>
  </si>
  <si>
    <t>ž</t>
  </si>
  <si>
    <t>m/ž</t>
  </si>
  <si>
    <t>Kat.</t>
  </si>
  <si>
    <t>Výsledky spracovala: Bucová Anna</t>
  </si>
  <si>
    <t>Rok nar.</t>
  </si>
  <si>
    <t>Bardejov</t>
  </si>
  <si>
    <t>Lenartov</t>
  </si>
  <si>
    <t>Štát</t>
  </si>
  <si>
    <t>SVK</t>
  </si>
  <si>
    <t>Peter</t>
  </si>
  <si>
    <t>Martin</t>
  </si>
  <si>
    <t>Jozef</t>
  </si>
  <si>
    <t>Tomáš</t>
  </si>
  <si>
    <t>Martina</t>
  </si>
  <si>
    <t>Ladislav</t>
  </si>
  <si>
    <t>Jaroslav</t>
  </si>
  <si>
    <t>Priezvisko</t>
  </si>
  <si>
    <t>František</t>
  </si>
  <si>
    <t>Pavol</t>
  </si>
  <si>
    <t>Ján</t>
  </si>
  <si>
    <t>Milan</t>
  </si>
  <si>
    <t>MARAS team</t>
  </si>
  <si>
    <t>Jakub</t>
  </si>
  <si>
    <t>Štefan</t>
  </si>
  <si>
    <t>8,4 km prevyšenie +370  m</t>
  </si>
  <si>
    <t xml:space="preserve">Výsledková listina "Behu do vrchu ku Kráľovej studni" </t>
  </si>
  <si>
    <t>dátum</t>
  </si>
  <si>
    <t>Št.č.</t>
  </si>
  <si>
    <t>Marek</t>
  </si>
  <si>
    <t>Maľcov</t>
  </si>
  <si>
    <t>Košice</t>
  </si>
  <si>
    <t>AC Michalovce</t>
  </si>
  <si>
    <t>MBO Strážske</t>
  </si>
  <si>
    <t>Michal</t>
  </si>
  <si>
    <t>Prešov</t>
  </si>
  <si>
    <t>Pavlov</t>
  </si>
  <si>
    <t>Beňová</t>
  </si>
  <si>
    <t>Viera</t>
  </si>
  <si>
    <t>Miroslav</t>
  </si>
  <si>
    <r>
      <t xml:space="preserve">    </t>
    </r>
    <r>
      <rPr>
        <b/>
        <sz val="8"/>
        <color indexed="9"/>
        <rFont val="Arial"/>
        <family val="2"/>
        <charset val="238"/>
      </rPr>
      <t>.</t>
    </r>
    <r>
      <rPr>
        <b/>
        <sz val="8"/>
        <rFont val="Arial"/>
        <family val="2"/>
        <charset val="238"/>
      </rPr>
      <t xml:space="preserve">   </t>
    </r>
  </si>
  <si>
    <t>Kružlov</t>
  </si>
  <si>
    <t>Gabriel</t>
  </si>
  <si>
    <t>Matej</t>
  </si>
  <si>
    <t>Jana</t>
  </si>
  <si>
    <t>NW</t>
  </si>
  <si>
    <t>Michalovce</t>
  </si>
  <si>
    <t>Kopačka</t>
  </si>
  <si>
    <t>Sabo</t>
  </si>
  <si>
    <t>Rastislav</t>
  </si>
  <si>
    <t>Mudrák</t>
  </si>
  <si>
    <t>Vybuchanec</t>
  </si>
  <si>
    <t>Dorin</t>
  </si>
  <si>
    <t>Čonková</t>
  </si>
  <si>
    <t xml:space="preserve">Bardejov </t>
  </si>
  <si>
    <t>L</t>
  </si>
  <si>
    <t>DHZ Lenartov</t>
  </si>
  <si>
    <t>Richvald</t>
  </si>
  <si>
    <t>Mihalik</t>
  </si>
  <si>
    <t>I</t>
  </si>
  <si>
    <t>Beňa</t>
  </si>
  <si>
    <t>Miloš</t>
  </si>
  <si>
    <t>Devečka</t>
  </si>
  <si>
    <t>Adrian</t>
  </si>
  <si>
    <t xml:space="preserve">Kamas </t>
  </si>
  <si>
    <t xml:space="preserve">Tomáš </t>
  </si>
  <si>
    <t xml:space="preserve">Červeňák </t>
  </si>
  <si>
    <t>Fotta</t>
  </si>
  <si>
    <t>Hajduk</t>
  </si>
  <si>
    <t>Lipovský</t>
  </si>
  <si>
    <t>Vladislav</t>
  </si>
  <si>
    <t>Vratislav</t>
  </si>
  <si>
    <t>Macko</t>
  </si>
  <si>
    <t>Ľuboš</t>
  </si>
  <si>
    <t>Smetana</t>
  </si>
  <si>
    <t>Šoltés</t>
  </si>
  <si>
    <t>Blažek</t>
  </si>
  <si>
    <t>Tomečko</t>
  </si>
  <si>
    <t xml:space="preserve">Farkašová </t>
  </si>
  <si>
    <t xml:space="preserve">Alena </t>
  </si>
  <si>
    <t>Michaela</t>
  </si>
  <si>
    <t>Široká</t>
  </si>
  <si>
    <t>Anna</t>
  </si>
  <si>
    <t>Veronika</t>
  </si>
  <si>
    <t>Božová</t>
  </si>
  <si>
    <t>Danica</t>
  </si>
  <si>
    <t>Fottová</t>
  </si>
  <si>
    <t>Zlatka</t>
  </si>
  <si>
    <t>Nagy</t>
  </si>
  <si>
    <t>Matúš</t>
  </si>
  <si>
    <t xml:space="preserve">TJ Tatran Spišská Nová Ves </t>
  </si>
  <si>
    <t>KST Stará Ľubovňa</t>
  </si>
  <si>
    <t>BK Medzilaborce</t>
  </si>
  <si>
    <t>ZVL Prešov</t>
  </si>
  <si>
    <t>Marathon BB Team</t>
  </si>
  <si>
    <t xml:space="preserve">AC Michalovce </t>
  </si>
  <si>
    <t>Maras team</t>
  </si>
  <si>
    <t>POL</t>
  </si>
  <si>
    <t>Semanová</t>
  </si>
  <si>
    <t>NW muži</t>
  </si>
  <si>
    <t>NW ženy</t>
  </si>
  <si>
    <t>Domáci</t>
  </si>
  <si>
    <t>zo dňa 14.augusta 2022</t>
  </si>
  <si>
    <t>11.ročník  - Lenartov okr. Bardejov</t>
  </si>
  <si>
    <t>Bartoš</t>
  </si>
  <si>
    <t>Marcel</t>
  </si>
  <si>
    <t>Bednár</t>
  </si>
  <si>
    <t xml:space="preserve">Bogár </t>
  </si>
  <si>
    <t>Jánoš</t>
  </si>
  <si>
    <t xml:space="preserve">Magyar Futósport Egyesület </t>
  </si>
  <si>
    <t>Bortník</t>
  </si>
  <si>
    <t>Bežecký klub Poprad/svit</t>
  </si>
  <si>
    <t xml:space="preserve">Ľuboslav </t>
  </si>
  <si>
    <t>LR Lipany</t>
  </si>
  <si>
    <t xml:space="preserve">Simona </t>
  </si>
  <si>
    <t xml:space="preserve">MARAS team </t>
  </si>
  <si>
    <t>Fotta organic Prešov</t>
  </si>
  <si>
    <t xml:space="preserve">Gajdár </t>
  </si>
  <si>
    <t xml:space="preserve">Peter </t>
  </si>
  <si>
    <t xml:space="preserve">BLŠ Bardejov </t>
  </si>
  <si>
    <t>Giňovská</t>
  </si>
  <si>
    <t>ŠK pre Radosť</t>
  </si>
  <si>
    <t>KST Beskyd Svidník</t>
  </si>
  <si>
    <t>Hanobiková</t>
  </si>
  <si>
    <t>Dominika</t>
  </si>
  <si>
    <t xml:space="preserve">Harňák </t>
  </si>
  <si>
    <t xml:space="preserve">Hricová </t>
  </si>
  <si>
    <t xml:space="preserve">Kristína </t>
  </si>
  <si>
    <t>Hudák</t>
  </si>
  <si>
    <t>Anton</t>
  </si>
  <si>
    <t>Jaroslav Hrebík - voda, kúrenie, plyn</t>
  </si>
  <si>
    <t>Jakubkovič</t>
  </si>
  <si>
    <t>Dominik</t>
  </si>
  <si>
    <t>Karol</t>
  </si>
  <si>
    <t>Kašper</t>
  </si>
  <si>
    <t>Jednotlivec Bardejov</t>
  </si>
  <si>
    <t xml:space="preserve">Mihaľov </t>
  </si>
  <si>
    <t xml:space="preserve">Koščuško </t>
  </si>
  <si>
    <t xml:space="preserve">Ján </t>
  </si>
  <si>
    <t>Krasoń</t>
  </si>
  <si>
    <t>Marcin</t>
  </si>
  <si>
    <t>Niwiska</t>
  </si>
  <si>
    <t>Krenický</t>
  </si>
  <si>
    <t>Ďačov</t>
  </si>
  <si>
    <t>Longauer</t>
  </si>
  <si>
    <t>Lucián</t>
  </si>
  <si>
    <t>Beh za chudobných Košice</t>
  </si>
  <si>
    <t>Ľubušký</t>
  </si>
  <si>
    <t>ŠKP Bratislava</t>
  </si>
  <si>
    <t xml:space="preserve">Majerník </t>
  </si>
  <si>
    <t xml:space="preserve">Milan </t>
  </si>
  <si>
    <t>Maras</t>
  </si>
  <si>
    <t xml:space="preserve">Maťaš </t>
  </si>
  <si>
    <t xml:space="preserve">Miroslav </t>
  </si>
  <si>
    <t>Vlastimir</t>
  </si>
  <si>
    <t>Murdzik</t>
  </si>
  <si>
    <t>Klub biatlonu Bukovce</t>
  </si>
  <si>
    <t>Mydlár</t>
  </si>
  <si>
    <t>Beh chudobným Košice</t>
  </si>
  <si>
    <t>Klub Bardejov</t>
  </si>
  <si>
    <t>Pačuta</t>
  </si>
  <si>
    <t>Vranov/Lomnica</t>
  </si>
  <si>
    <t xml:space="preserve">Lipany </t>
  </si>
  <si>
    <t>Paločko</t>
  </si>
  <si>
    <t xml:space="preserve">OcÚ Žipov </t>
  </si>
  <si>
    <t xml:space="preserve">Pangracová </t>
  </si>
  <si>
    <t xml:space="preserve">Hažlín </t>
  </si>
  <si>
    <t>Parilák</t>
  </si>
  <si>
    <t>Gerard</t>
  </si>
  <si>
    <t xml:space="preserve">Pekár </t>
  </si>
  <si>
    <t xml:space="preserve">Lukáš </t>
  </si>
  <si>
    <t>Mária</t>
  </si>
  <si>
    <t>Stanko</t>
  </si>
  <si>
    <t>Vrbovský leňochod</t>
  </si>
  <si>
    <t>Spišská Nová Ves</t>
  </si>
  <si>
    <t>Šoltys</t>
  </si>
  <si>
    <t>Šulík</t>
  </si>
  <si>
    <t>BN FELLAZ runners Vislanka</t>
  </si>
  <si>
    <t>Tej</t>
  </si>
  <si>
    <t>Tisza</t>
  </si>
  <si>
    <t>Tibor</t>
  </si>
  <si>
    <t>TMS International Košice</t>
  </si>
  <si>
    <t>Tiszová</t>
  </si>
  <si>
    <t>Alžbeta</t>
  </si>
  <si>
    <t>Tomášek</t>
  </si>
  <si>
    <t>Tomko</t>
  </si>
  <si>
    <t>Uličná</t>
  </si>
  <si>
    <t>Uličný</t>
  </si>
  <si>
    <t>Varga</t>
  </si>
  <si>
    <t>Ildikó</t>
  </si>
  <si>
    <t>Mfse Maďarsko</t>
  </si>
  <si>
    <t>Varchol</t>
  </si>
  <si>
    <t>Andrejova Bardejov</t>
  </si>
  <si>
    <t>Vrábel</t>
  </si>
  <si>
    <t xml:space="preserve">Mikuláš </t>
  </si>
  <si>
    <t>Šport Mokroluský Vranov</t>
  </si>
  <si>
    <t>Závojnová</t>
  </si>
  <si>
    <t>ASTORIA FIT&amp;GYM fitness centrum Košice</t>
  </si>
  <si>
    <t>Paula</t>
  </si>
  <si>
    <t>Kakaščík</t>
  </si>
  <si>
    <t>NW Záborske</t>
  </si>
  <si>
    <t>NW Rokycany</t>
  </si>
  <si>
    <t>NW Prešov</t>
  </si>
  <si>
    <t>Zavacky</t>
  </si>
  <si>
    <t>Kobyly</t>
  </si>
  <si>
    <t>HUN</t>
  </si>
  <si>
    <t xml:space="preserve">Čergovrun Lipany </t>
  </si>
  <si>
    <t>Por. v kat.</t>
  </si>
  <si>
    <t>Hrušovský</t>
  </si>
  <si>
    <t>STEZ Spišská Nová Ves</t>
  </si>
  <si>
    <t>Tomeček</t>
  </si>
  <si>
    <t>Bahurinská</t>
  </si>
  <si>
    <t xml:space="preserve">Hanobik </t>
  </si>
  <si>
    <t>Osikov</t>
  </si>
  <si>
    <t>Gladiš</t>
  </si>
  <si>
    <t>Dubovica</t>
  </si>
  <si>
    <t>Bľanda</t>
  </si>
  <si>
    <t>Kmec</t>
  </si>
  <si>
    <t>Branislav</t>
  </si>
  <si>
    <t xml:space="preserve">Vranov </t>
  </si>
  <si>
    <t>Lamanec</t>
  </si>
  <si>
    <t>Tomčík</t>
  </si>
  <si>
    <t>Kaľata</t>
  </si>
  <si>
    <t>Olejník</t>
  </si>
  <si>
    <t>Vladimír</t>
  </si>
  <si>
    <t>Pavúk</t>
  </si>
  <si>
    <t>Spider Porúbka</t>
  </si>
  <si>
    <t>Triščíková Reištetterová</t>
  </si>
  <si>
    <t>Dudra</t>
  </si>
  <si>
    <t>Palčo</t>
  </si>
  <si>
    <t>Dávid</t>
  </si>
  <si>
    <t>DNF</t>
  </si>
  <si>
    <t>Por. čís.</t>
  </si>
  <si>
    <t>Hlavný rozhodca: Buc Peter peter.buc1959@gmail.com 0905 299 189</t>
  </si>
  <si>
    <t>Juniorky</t>
  </si>
  <si>
    <t>Juniori</t>
  </si>
  <si>
    <t>Ženy 60 a viac  rokov</t>
  </si>
  <si>
    <t>Ženy 50 - 59 rokov</t>
  </si>
  <si>
    <t>Ženy 35 - 49 rokov</t>
  </si>
  <si>
    <t>Ženy do 34 rokov</t>
  </si>
  <si>
    <t>Muži 70 a viac rokov</t>
  </si>
  <si>
    <t>Muži 60 - 69 rokov</t>
  </si>
  <si>
    <t>Muži 50 - 59 rokov</t>
  </si>
  <si>
    <t>Muži 40 - 49 rokov</t>
  </si>
  <si>
    <t>Muži do 39 rokov</t>
  </si>
</sst>
</file>

<file path=xl/styles.xml><?xml version="1.0" encoding="utf-8"?>
<styleSheet xmlns="http://schemas.openxmlformats.org/spreadsheetml/2006/main">
  <fonts count="5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3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21" fontId="16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6" fillId="2" borderId="0" xfId="0" applyFont="1" applyFill="1"/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0" xfId="0" applyFont="1" applyFill="1"/>
    <xf numFmtId="0" fontId="1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8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21" fontId="19" fillId="2" borderId="1" xfId="0" applyNumberFormat="1" applyFont="1" applyFill="1" applyBorder="1" applyAlignment="1">
      <alignment horizontal="center"/>
    </xf>
    <xf numFmtId="0" fontId="18" fillId="2" borderId="0" xfId="0" applyFont="1" applyFill="1"/>
    <xf numFmtId="0" fontId="21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1" fontId="22" fillId="2" borderId="1" xfId="0" applyNumberFormat="1" applyFont="1" applyFill="1" applyBorder="1" applyAlignment="1">
      <alignment horizontal="center"/>
    </xf>
    <xf numFmtId="0" fontId="21" fillId="2" borderId="0" xfId="0" applyFont="1" applyFill="1"/>
    <xf numFmtId="0" fontId="24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21" fontId="25" fillId="2" borderId="1" xfId="0" applyNumberFormat="1" applyFont="1" applyFill="1" applyBorder="1" applyAlignment="1">
      <alignment horizontal="center"/>
    </xf>
    <xf numFmtId="0" fontId="24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30" fillId="2" borderId="0" xfId="0" applyFont="1" applyFill="1" applyBorder="1" applyAlignment="1">
      <alignment horizontal="center"/>
    </xf>
    <xf numFmtId="0" fontId="12" fillId="2" borderId="0" xfId="0" applyFont="1" applyFill="1"/>
    <xf numFmtId="0" fontId="15" fillId="2" borderId="3" xfId="0" applyFont="1" applyFill="1" applyBorder="1" applyAlignment="1">
      <alignment horizontal="center"/>
    </xf>
    <xf numFmtId="0" fontId="10" fillId="2" borderId="0" xfId="0" applyFont="1" applyFill="1" applyBorder="1"/>
    <xf numFmtId="0" fontId="24" fillId="0" borderId="1" xfId="0" applyFont="1" applyBorder="1" applyAlignment="1"/>
    <xf numFmtId="0" fontId="20" fillId="2" borderId="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32" fillId="0" borderId="1" xfId="0" applyFont="1" applyBorder="1" applyAlignment="1"/>
    <xf numFmtId="0" fontId="32" fillId="0" borderId="1" xfId="0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21" fontId="16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21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3" fillId="2" borderId="1" xfId="0" applyNumberFormat="1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21" fontId="3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38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21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21" fontId="25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21" fontId="22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21" fontId="37" fillId="2" borderId="2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21" fontId="37" fillId="2" borderId="4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41" fillId="0" borderId="1" xfId="0" applyFont="1" applyBorder="1" applyAlignment="1"/>
    <xf numFmtId="0" fontId="42" fillId="0" borderId="1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/>
    </xf>
    <xf numFmtId="0" fontId="45" fillId="0" borderId="1" xfId="0" applyFont="1" applyBorder="1" applyAlignment="1"/>
    <xf numFmtId="0" fontId="46" fillId="0" borderId="1" xfId="0" applyFont="1" applyBorder="1" applyAlignment="1"/>
    <xf numFmtId="0" fontId="46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47" fillId="0" borderId="1" xfId="0" applyFont="1" applyBorder="1" applyAlignment="1"/>
    <xf numFmtId="0" fontId="48" fillId="0" borderId="1" xfId="0" applyFont="1" applyBorder="1" applyAlignment="1"/>
    <xf numFmtId="0" fontId="48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49" fillId="0" borderId="1" xfId="0" applyFont="1" applyBorder="1" applyAlignment="1"/>
    <xf numFmtId="0" fontId="50" fillId="0" borderId="1" xfId="0" applyFont="1" applyBorder="1" applyAlignment="1"/>
    <xf numFmtId="0" fontId="50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2" fillId="2" borderId="0" xfId="0" applyFont="1" applyFill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/>
    </xf>
    <xf numFmtId="0" fontId="31" fillId="3" borderId="6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"/>
  <sheetViews>
    <sheetView tabSelected="1" workbookViewId="0">
      <selection activeCell="R66" sqref="R66"/>
    </sheetView>
  </sheetViews>
  <sheetFormatPr defaultRowHeight="12.75"/>
  <cols>
    <col min="1" max="1" width="4.42578125" style="87" customWidth="1"/>
    <col min="2" max="2" width="6.140625" style="45" customWidth="1"/>
    <col min="3" max="3" width="21" style="45" customWidth="1"/>
    <col min="4" max="4" width="8.7109375" style="42" customWidth="1"/>
    <col min="5" max="5" width="5.140625" style="42" customWidth="1"/>
    <col min="6" max="6" width="4.28515625" style="42" customWidth="1"/>
    <col min="7" max="7" width="5.7109375" style="43" customWidth="1"/>
    <col min="8" max="8" width="24.28515625" style="44" customWidth="1"/>
    <col min="9" max="9" width="3.85546875" style="42" customWidth="1"/>
    <col min="10" max="10" width="4.42578125" style="42" customWidth="1"/>
    <col min="11" max="11" width="8.7109375" style="45" customWidth="1"/>
    <col min="12" max="12" width="3" style="42" hidden="1" customWidth="1"/>
    <col min="13" max="13" width="0.85546875" style="46" hidden="1" customWidth="1"/>
    <col min="14" max="16384" width="9.140625" style="47"/>
  </cols>
  <sheetData>
    <row r="1" spans="1:13" ht="2.25" customHeight="1" thickBot="1">
      <c r="F1" s="42" t="s">
        <v>30</v>
      </c>
      <c r="G1" s="43">
        <v>2022</v>
      </c>
    </row>
    <row r="2" spans="1:13" s="109" customFormat="1" ht="30" customHeight="1" thickBot="1">
      <c r="A2" s="182" t="s">
        <v>29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48"/>
      <c r="M2" s="108"/>
    </row>
    <row r="3" spans="1:13" s="111" customFormat="1" ht="20.100000000000001" customHeight="1" thickBot="1">
      <c r="A3" s="185" t="s">
        <v>105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48"/>
      <c r="M3" s="110"/>
    </row>
    <row r="4" spans="1:13" s="113" customFormat="1" ht="20.100000000000001" customHeight="1" thickBot="1">
      <c r="A4" s="186" t="s">
        <v>106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  <c r="L4" s="112"/>
      <c r="M4" s="112"/>
    </row>
    <row r="5" spans="1:13" s="53" customFormat="1" ht="20.100000000000001" customHeight="1">
      <c r="A5" s="189" t="s">
        <v>28</v>
      </c>
      <c r="B5" s="189"/>
      <c r="C5" s="189"/>
      <c r="D5" s="189"/>
      <c r="E5" s="48"/>
      <c r="F5" s="48"/>
      <c r="G5" s="49"/>
      <c r="H5" s="49"/>
      <c r="I5" s="48" t="s">
        <v>43</v>
      </c>
      <c r="J5" s="48"/>
      <c r="K5" s="50"/>
      <c r="L5" s="51"/>
      <c r="M5" s="52"/>
    </row>
    <row r="6" spans="1:13" s="60" customFormat="1" ht="30" customHeight="1">
      <c r="A6" s="179" t="s">
        <v>235</v>
      </c>
      <c r="B6" s="114" t="s">
        <v>31</v>
      </c>
      <c r="C6" s="114" t="s">
        <v>20</v>
      </c>
      <c r="D6" s="55" t="s">
        <v>0</v>
      </c>
      <c r="E6" s="56" t="s">
        <v>11</v>
      </c>
      <c r="F6" s="56" t="s">
        <v>5</v>
      </c>
      <c r="G6" s="57" t="s">
        <v>8</v>
      </c>
      <c r="H6" s="55" t="s">
        <v>1</v>
      </c>
      <c r="I6" s="88" t="s">
        <v>6</v>
      </c>
      <c r="J6" s="89" t="s">
        <v>210</v>
      </c>
      <c r="K6" s="88" t="s">
        <v>2</v>
      </c>
      <c r="L6" s="56" t="s">
        <v>48</v>
      </c>
      <c r="M6" s="58" t="s">
        <v>58</v>
      </c>
    </row>
    <row r="7" spans="1:13" s="68" customFormat="1" ht="20.100000000000001" customHeight="1">
      <c r="A7" s="59">
        <v>1</v>
      </c>
      <c r="B7" s="123">
        <v>14</v>
      </c>
      <c r="C7" s="124" t="s">
        <v>67</v>
      </c>
      <c r="D7" s="125" t="s">
        <v>68</v>
      </c>
      <c r="E7" s="65" t="s">
        <v>12</v>
      </c>
      <c r="F7" s="126" t="s">
        <v>3</v>
      </c>
      <c r="G7" s="126">
        <v>1976</v>
      </c>
      <c r="H7" s="125" t="s">
        <v>93</v>
      </c>
      <c r="I7" s="65" t="str">
        <f t="shared" ref="I7:I49" si="0">IF($F7="m",IF($G$1-$G7&gt;19,IF($G$1-$G7&lt;40,"A",IF($G$1-$G7&gt;49,IF($G$1-$G7&gt;59,IF($G$1-$G7&gt;69,"E","D"),"C"),"B")),"JM"),IF($G$1-$G7&gt;19,IF($G$1-$G7&lt;35,"F",IF($G$1-$G7&lt;50,"G","H")),"JŽ"))</f>
        <v>B</v>
      </c>
      <c r="J7" s="65">
        <f>COUNTIF(I$7:I7,I7)</f>
        <v>1</v>
      </c>
      <c r="K7" s="127">
        <v>2.5509259259259259E-2</v>
      </c>
      <c r="L7" s="65"/>
      <c r="M7" s="66"/>
    </row>
    <row r="8" spans="1:13" s="71" customFormat="1" ht="20.100000000000001" customHeight="1">
      <c r="A8" s="59">
        <v>2</v>
      </c>
      <c r="B8" s="134">
        <v>15</v>
      </c>
      <c r="C8" s="135" t="s">
        <v>65</v>
      </c>
      <c r="D8" s="136" t="s">
        <v>66</v>
      </c>
      <c r="E8" s="69" t="s">
        <v>12</v>
      </c>
      <c r="F8" s="137" t="s">
        <v>3</v>
      </c>
      <c r="G8" s="137">
        <v>1978</v>
      </c>
      <c r="H8" s="136" t="s">
        <v>49</v>
      </c>
      <c r="I8" s="69" t="str">
        <f t="shared" si="0"/>
        <v>B</v>
      </c>
      <c r="J8" s="69">
        <f>COUNTIF(I$7:I8,I8)</f>
        <v>2</v>
      </c>
      <c r="K8" s="138">
        <v>2.6076388888888885E-2</v>
      </c>
      <c r="L8" s="69"/>
      <c r="M8" s="70"/>
    </row>
    <row r="9" spans="1:13" s="68" customFormat="1" ht="20.100000000000001" customHeight="1">
      <c r="A9" s="59">
        <v>3</v>
      </c>
      <c r="B9" s="123">
        <v>26</v>
      </c>
      <c r="C9" s="124" t="s">
        <v>91</v>
      </c>
      <c r="D9" s="125" t="s">
        <v>92</v>
      </c>
      <c r="E9" s="65" t="s">
        <v>12</v>
      </c>
      <c r="F9" s="126" t="s">
        <v>3</v>
      </c>
      <c r="G9" s="126">
        <v>2002</v>
      </c>
      <c r="H9" s="125" t="s">
        <v>162</v>
      </c>
      <c r="I9" s="65" t="str">
        <f t="shared" si="0"/>
        <v>A</v>
      </c>
      <c r="J9" s="65">
        <f>COUNTIF(I$7:I9,I9)</f>
        <v>1</v>
      </c>
      <c r="K9" s="127">
        <v>2.6886574074074077E-2</v>
      </c>
      <c r="L9" s="65"/>
      <c r="M9" s="66"/>
    </row>
    <row r="10" spans="1:13" s="68" customFormat="1" ht="20.100000000000001" customHeight="1">
      <c r="A10" s="59">
        <v>4</v>
      </c>
      <c r="B10" s="123">
        <v>77</v>
      </c>
      <c r="C10" s="124" t="s">
        <v>120</v>
      </c>
      <c r="D10" s="125" t="s">
        <v>121</v>
      </c>
      <c r="E10" s="65" t="s">
        <v>12</v>
      </c>
      <c r="F10" s="126" t="s">
        <v>3</v>
      </c>
      <c r="G10" s="126">
        <v>1963</v>
      </c>
      <c r="H10" s="125" t="s">
        <v>122</v>
      </c>
      <c r="I10" s="65" t="str">
        <f t="shared" si="0"/>
        <v>C</v>
      </c>
      <c r="J10" s="65">
        <f>COUNTIF(I$7:I10,I10)</f>
        <v>1</v>
      </c>
      <c r="K10" s="127">
        <v>2.7384259259259257E-2</v>
      </c>
      <c r="L10" s="65"/>
      <c r="M10" s="66"/>
    </row>
    <row r="11" spans="1:13" s="71" customFormat="1" ht="20.100000000000001" customHeight="1">
      <c r="A11" s="59">
        <v>5</v>
      </c>
      <c r="B11" s="134">
        <v>9</v>
      </c>
      <c r="C11" s="135" t="s">
        <v>213</v>
      </c>
      <c r="D11" s="136" t="s">
        <v>19</v>
      </c>
      <c r="E11" s="69" t="s">
        <v>12</v>
      </c>
      <c r="F11" s="69" t="s">
        <v>3</v>
      </c>
      <c r="G11" s="137">
        <v>1965</v>
      </c>
      <c r="H11" s="136" t="s">
        <v>25</v>
      </c>
      <c r="I11" s="69" t="str">
        <f t="shared" si="0"/>
        <v>C</v>
      </c>
      <c r="J11" s="69">
        <f>COUNTIF(I$7:I11,I11)</f>
        <v>2</v>
      </c>
      <c r="K11" s="138">
        <v>2.7430555555555555E-2</v>
      </c>
      <c r="L11" s="69"/>
      <c r="M11" s="70" t="s">
        <v>58</v>
      </c>
    </row>
    <row r="12" spans="1:13" s="71" customFormat="1" ht="20.100000000000001" customHeight="1">
      <c r="A12" s="59">
        <v>6</v>
      </c>
      <c r="B12" s="134">
        <v>55</v>
      </c>
      <c r="C12" s="135" t="s">
        <v>172</v>
      </c>
      <c r="D12" s="136" t="s">
        <v>173</v>
      </c>
      <c r="E12" s="69" t="s">
        <v>12</v>
      </c>
      <c r="F12" s="137" t="s">
        <v>3</v>
      </c>
      <c r="G12" s="137">
        <v>1985</v>
      </c>
      <c r="H12" s="136" t="s">
        <v>209</v>
      </c>
      <c r="I12" s="69" t="str">
        <f t="shared" si="0"/>
        <v>A</v>
      </c>
      <c r="J12" s="69">
        <f>COUNTIF(I$7:I12,I12)</f>
        <v>2</v>
      </c>
      <c r="K12" s="138">
        <v>2.7569444444444448E-2</v>
      </c>
      <c r="L12" s="69"/>
      <c r="M12" s="70"/>
    </row>
    <row r="13" spans="1:13" s="68" customFormat="1" ht="20.100000000000001" customHeight="1">
      <c r="A13" s="59">
        <v>7</v>
      </c>
      <c r="B13" s="123">
        <v>70</v>
      </c>
      <c r="C13" s="124" t="s">
        <v>145</v>
      </c>
      <c r="D13" s="125" t="s">
        <v>13</v>
      </c>
      <c r="E13" s="65" t="s">
        <v>12</v>
      </c>
      <c r="F13" s="126" t="s">
        <v>3</v>
      </c>
      <c r="G13" s="126">
        <v>2003</v>
      </c>
      <c r="H13" s="125" t="s">
        <v>146</v>
      </c>
      <c r="I13" s="65" t="str">
        <f t="shared" si="0"/>
        <v>JM</v>
      </c>
      <c r="J13" s="65">
        <f>COUNTIF(I$7:I13,I13)</f>
        <v>1</v>
      </c>
      <c r="K13" s="127">
        <v>2.7847222222222221E-2</v>
      </c>
      <c r="L13" s="65"/>
      <c r="M13" s="66"/>
    </row>
    <row r="14" spans="1:13" s="74" customFormat="1" ht="20.100000000000001" customHeight="1">
      <c r="A14" s="59">
        <v>8</v>
      </c>
      <c r="B14" s="129">
        <v>36</v>
      </c>
      <c r="C14" s="130" t="s">
        <v>77</v>
      </c>
      <c r="D14" s="131" t="s">
        <v>42</v>
      </c>
      <c r="E14" s="72" t="s">
        <v>12</v>
      </c>
      <c r="F14" s="132" t="s">
        <v>3</v>
      </c>
      <c r="G14" s="132">
        <v>1964</v>
      </c>
      <c r="H14" s="131" t="s">
        <v>95</v>
      </c>
      <c r="I14" s="72" t="str">
        <f t="shared" si="0"/>
        <v>C</v>
      </c>
      <c r="J14" s="72">
        <f>COUNTIF(I$7:I14,I14)</f>
        <v>3</v>
      </c>
      <c r="K14" s="133">
        <v>2.8125000000000001E-2</v>
      </c>
      <c r="L14" s="72"/>
      <c r="M14" s="73"/>
    </row>
    <row r="15" spans="1:13" s="74" customFormat="1" ht="20.100000000000001" customHeight="1">
      <c r="A15" s="59">
        <v>9</v>
      </c>
      <c r="B15" s="129">
        <v>76</v>
      </c>
      <c r="C15" s="130" t="s">
        <v>178</v>
      </c>
      <c r="D15" s="131" t="s">
        <v>13</v>
      </c>
      <c r="E15" s="72" t="s">
        <v>12</v>
      </c>
      <c r="F15" s="132" t="s">
        <v>3</v>
      </c>
      <c r="G15" s="132">
        <v>1979</v>
      </c>
      <c r="H15" s="131" t="s">
        <v>99</v>
      </c>
      <c r="I15" s="72" t="str">
        <f t="shared" si="0"/>
        <v>B</v>
      </c>
      <c r="J15" s="72">
        <f>COUNTIF(I$7:I15,I15)</f>
        <v>3</v>
      </c>
      <c r="K15" s="133">
        <v>2.8148148148148148E-2</v>
      </c>
      <c r="L15" s="72"/>
      <c r="M15" s="73"/>
    </row>
    <row r="16" spans="1:13" s="74" customFormat="1" ht="20.100000000000001" customHeight="1">
      <c r="A16" s="59">
        <v>10</v>
      </c>
      <c r="B16" s="129">
        <v>37</v>
      </c>
      <c r="C16" s="130" t="s">
        <v>150</v>
      </c>
      <c r="D16" s="131" t="s">
        <v>13</v>
      </c>
      <c r="E16" s="72" t="s">
        <v>12</v>
      </c>
      <c r="F16" s="132" t="s">
        <v>3</v>
      </c>
      <c r="G16" s="132">
        <v>1990</v>
      </c>
      <c r="H16" s="131" t="s">
        <v>151</v>
      </c>
      <c r="I16" s="72" t="str">
        <f t="shared" si="0"/>
        <v>A</v>
      </c>
      <c r="J16" s="72">
        <f>COUNTIF(I$7:I16,I16)</f>
        <v>3</v>
      </c>
      <c r="K16" s="133">
        <v>2.8564814814814817E-2</v>
      </c>
      <c r="L16" s="72"/>
      <c r="M16" s="73"/>
    </row>
    <row r="17" spans="1:13" s="79" customFormat="1" ht="20.100000000000001" customHeight="1">
      <c r="A17" s="59">
        <v>11</v>
      </c>
      <c r="B17" s="103">
        <v>45</v>
      </c>
      <c r="C17" s="94" t="s">
        <v>158</v>
      </c>
      <c r="D17" s="62" t="s">
        <v>23</v>
      </c>
      <c r="E17" s="61" t="s">
        <v>12</v>
      </c>
      <c r="F17" s="63" t="s">
        <v>3</v>
      </c>
      <c r="G17" s="63">
        <v>1966</v>
      </c>
      <c r="H17" s="62" t="s">
        <v>159</v>
      </c>
      <c r="I17" s="61" t="str">
        <f t="shared" si="0"/>
        <v>C</v>
      </c>
      <c r="J17" s="61">
        <f>COUNTIF(I$7:I17,I17)</f>
        <v>4</v>
      </c>
      <c r="K17" s="64">
        <v>2.8587962962962964E-2</v>
      </c>
      <c r="L17" s="61"/>
      <c r="M17" s="75"/>
    </row>
    <row r="18" spans="1:13" s="79" customFormat="1" ht="20.100000000000001" customHeight="1">
      <c r="A18" s="59">
        <v>12</v>
      </c>
      <c r="B18" s="103">
        <v>57</v>
      </c>
      <c r="C18" s="95" t="s">
        <v>220</v>
      </c>
      <c r="D18" s="82" t="s">
        <v>221</v>
      </c>
      <c r="E18" s="61" t="s">
        <v>12</v>
      </c>
      <c r="F18" s="61" t="s">
        <v>3</v>
      </c>
      <c r="G18" s="61">
        <v>1972</v>
      </c>
      <c r="H18" s="82" t="s">
        <v>222</v>
      </c>
      <c r="I18" s="61" t="str">
        <f t="shared" si="0"/>
        <v>C</v>
      </c>
      <c r="J18" s="61">
        <f>COUNTIF(I$7:I18,I18)</f>
        <v>5</v>
      </c>
      <c r="K18" s="64">
        <v>2.8622685185185185E-2</v>
      </c>
      <c r="L18" s="61"/>
      <c r="M18" s="75"/>
    </row>
    <row r="19" spans="1:13" s="68" customFormat="1" ht="20.100000000000001" customHeight="1">
      <c r="A19" s="59">
        <v>13</v>
      </c>
      <c r="B19" s="123">
        <v>56</v>
      </c>
      <c r="C19" s="124" t="s">
        <v>196</v>
      </c>
      <c r="D19" s="125" t="s">
        <v>197</v>
      </c>
      <c r="E19" s="65" t="s">
        <v>12</v>
      </c>
      <c r="F19" s="126" t="s">
        <v>3</v>
      </c>
      <c r="G19" s="126">
        <v>1959</v>
      </c>
      <c r="H19" s="125" t="s">
        <v>198</v>
      </c>
      <c r="I19" s="65" t="str">
        <f t="shared" si="0"/>
        <v>D</v>
      </c>
      <c r="J19" s="65">
        <f>COUNTIF(I$7:I19,I19)</f>
        <v>1</v>
      </c>
      <c r="K19" s="127">
        <v>2.9108796296296296E-2</v>
      </c>
      <c r="L19" s="65"/>
      <c r="M19" s="66"/>
    </row>
    <row r="20" spans="1:13" s="77" customFormat="1" ht="20.100000000000001" customHeight="1">
      <c r="A20" s="59">
        <v>14</v>
      </c>
      <c r="B20" s="103">
        <v>61</v>
      </c>
      <c r="C20" s="94" t="s">
        <v>179</v>
      </c>
      <c r="D20" s="62" t="s">
        <v>22</v>
      </c>
      <c r="E20" s="61" t="s">
        <v>12</v>
      </c>
      <c r="F20" s="63" t="s">
        <v>3</v>
      </c>
      <c r="G20" s="63">
        <v>1994</v>
      </c>
      <c r="H20" s="62" t="s">
        <v>180</v>
      </c>
      <c r="I20" s="61" t="str">
        <f t="shared" si="0"/>
        <v>A</v>
      </c>
      <c r="J20" s="61">
        <f>COUNTIF(I$7:I20,I20)</f>
        <v>4</v>
      </c>
      <c r="K20" s="64">
        <v>2.9386574074074075E-2</v>
      </c>
      <c r="L20" s="61"/>
      <c r="M20" s="75"/>
    </row>
    <row r="21" spans="1:13" ht="20.100000000000001" customHeight="1">
      <c r="A21" s="59">
        <v>15</v>
      </c>
      <c r="B21" s="103">
        <v>22</v>
      </c>
      <c r="C21" s="94" t="s">
        <v>131</v>
      </c>
      <c r="D21" s="62" t="s">
        <v>132</v>
      </c>
      <c r="E21" s="61" t="s">
        <v>12</v>
      </c>
      <c r="F21" s="63" t="s">
        <v>3</v>
      </c>
      <c r="G21" s="63">
        <v>1966</v>
      </c>
      <c r="H21" s="62" t="s">
        <v>133</v>
      </c>
      <c r="I21" s="61" t="str">
        <f t="shared" si="0"/>
        <v>C</v>
      </c>
      <c r="J21" s="61">
        <f>COUNTIF(I$7:I21,I21)</f>
        <v>6</v>
      </c>
      <c r="K21" s="64">
        <v>2.9421296296296296E-2</v>
      </c>
      <c r="L21" s="61"/>
      <c r="M21" s="75"/>
    </row>
    <row r="22" spans="1:13" s="76" customFormat="1" ht="20.100000000000001" customHeight="1">
      <c r="A22" s="59">
        <v>16</v>
      </c>
      <c r="B22" s="103">
        <v>67</v>
      </c>
      <c r="C22" s="94" t="s">
        <v>155</v>
      </c>
      <c r="D22" s="62" t="s">
        <v>156</v>
      </c>
      <c r="E22" s="61" t="s">
        <v>12</v>
      </c>
      <c r="F22" s="63" t="s">
        <v>3</v>
      </c>
      <c r="G22" s="63">
        <v>1991</v>
      </c>
      <c r="H22" s="62" t="s">
        <v>9</v>
      </c>
      <c r="I22" s="61" t="str">
        <f t="shared" si="0"/>
        <v>A</v>
      </c>
      <c r="J22" s="61">
        <f>COUNTIF(I$7:I22,I22)</f>
        <v>5</v>
      </c>
      <c r="K22" s="64">
        <v>2.9652777777777778E-2</v>
      </c>
      <c r="L22" s="99"/>
      <c r="M22" s="100"/>
    </row>
    <row r="23" spans="1:13" s="76" customFormat="1" ht="20.100000000000001" customHeight="1">
      <c r="A23" s="59">
        <v>17</v>
      </c>
      <c r="B23" s="103">
        <v>82</v>
      </c>
      <c r="C23" s="94" t="s">
        <v>228</v>
      </c>
      <c r="D23" s="62" t="s">
        <v>15</v>
      </c>
      <c r="E23" s="61" t="s">
        <v>12</v>
      </c>
      <c r="F23" s="61" t="s">
        <v>3</v>
      </c>
      <c r="G23" s="63">
        <v>1972</v>
      </c>
      <c r="H23" s="62" t="s">
        <v>229</v>
      </c>
      <c r="I23" s="61" t="str">
        <f t="shared" si="0"/>
        <v>C</v>
      </c>
      <c r="J23" s="61">
        <f>COUNTIF(I$7:I23,I23)</f>
        <v>7</v>
      </c>
      <c r="K23" s="64">
        <v>2.9710648148148149E-2</v>
      </c>
      <c r="L23" s="61"/>
      <c r="M23" s="75"/>
    </row>
    <row r="24" spans="1:13" s="78" customFormat="1" ht="20.100000000000001" customHeight="1">
      <c r="A24" s="59">
        <v>18</v>
      </c>
      <c r="B24" s="103">
        <v>10</v>
      </c>
      <c r="C24" s="94" t="s">
        <v>50</v>
      </c>
      <c r="D24" s="62" t="s">
        <v>14</v>
      </c>
      <c r="E24" s="61" t="s">
        <v>12</v>
      </c>
      <c r="F24" s="63" t="s">
        <v>3</v>
      </c>
      <c r="G24" s="63">
        <v>1979</v>
      </c>
      <c r="H24" s="62" t="s">
        <v>139</v>
      </c>
      <c r="I24" s="61" t="str">
        <f t="shared" si="0"/>
        <v>B</v>
      </c>
      <c r="J24" s="61">
        <f>COUNTIF(I$7:I24,I24)</f>
        <v>4</v>
      </c>
      <c r="K24" s="64">
        <v>3.0023148148148149E-2</v>
      </c>
      <c r="L24" s="93"/>
      <c r="M24" s="101"/>
    </row>
    <row r="25" spans="1:13" ht="20.100000000000001" customHeight="1">
      <c r="A25" s="59">
        <v>19</v>
      </c>
      <c r="B25" s="103">
        <v>106</v>
      </c>
      <c r="C25" s="94" t="s">
        <v>55</v>
      </c>
      <c r="D25" s="62" t="s">
        <v>16</v>
      </c>
      <c r="E25" s="61" t="s">
        <v>12</v>
      </c>
      <c r="F25" s="63" t="s">
        <v>3</v>
      </c>
      <c r="G25" s="63">
        <v>1989</v>
      </c>
      <c r="H25" s="62" t="s">
        <v>44</v>
      </c>
      <c r="I25" s="61" t="str">
        <f t="shared" si="0"/>
        <v>A</v>
      </c>
      <c r="J25" s="61">
        <f>COUNTIF(I$7:I25,I25)</f>
        <v>6</v>
      </c>
      <c r="K25" s="64">
        <v>3.0231481481481481E-2</v>
      </c>
      <c r="L25" s="93"/>
      <c r="M25" s="101"/>
    </row>
    <row r="26" spans="1:13" ht="20.100000000000001" customHeight="1">
      <c r="A26" s="59">
        <v>20</v>
      </c>
      <c r="B26" s="103">
        <v>8</v>
      </c>
      <c r="C26" s="94" t="s">
        <v>134</v>
      </c>
      <c r="D26" s="62" t="s">
        <v>135</v>
      </c>
      <c r="E26" s="61" t="s">
        <v>12</v>
      </c>
      <c r="F26" s="63" t="s">
        <v>3</v>
      </c>
      <c r="G26" s="63">
        <v>1993</v>
      </c>
      <c r="H26" s="62" t="s">
        <v>25</v>
      </c>
      <c r="I26" s="61" t="str">
        <f t="shared" si="0"/>
        <v>A</v>
      </c>
      <c r="J26" s="61">
        <f>COUNTIF(I$7:I26,I26)</f>
        <v>7</v>
      </c>
      <c r="K26" s="64">
        <v>3.0428240740740742E-2</v>
      </c>
      <c r="L26" s="92"/>
      <c r="M26" s="98"/>
    </row>
    <row r="27" spans="1:13" s="78" customFormat="1" ht="20.100000000000001" customHeight="1">
      <c r="A27" s="59">
        <v>21</v>
      </c>
      <c r="B27" s="103">
        <v>58</v>
      </c>
      <c r="C27" s="94" t="s">
        <v>163</v>
      </c>
      <c r="D27" s="62" t="s">
        <v>22</v>
      </c>
      <c r="E27" s="61" t="s">
        <v>12</v>
      </c>
      <c r="F27" s="63" t="s">
        <v>3</v>
      </c>
      <c r="G27" s="63">
        <v>1978</v>
      </c>
      <c r="H27" s="62" t="s">
        <v>164</v>
      </c>
      <c r="I27" s="61" t="str">
        <f t="shared" si="0"/>
        <v>B</v>
      </c>
      <c r="J27" s="61">
        <f>COUNTIF(I$7:I27,I27)</f>
        <v>5</v>
      </c>
      <c r="K27" s="64">
        <v>3.0567129629629628E-2</v>
      </c>
      <c r="L27" s="61"/>
      <c r="M27" s="75"/>
    </row>
    <row r="28" spans="1:13" ht="20.100000000000001" customHeight="1">
      <c r="A28" s="59">
        <v>22</v>
      </c>
      <c r="B28" s="103">
        <v>49</v>
      </c>
      <c r="C28" s="94" t="s">
        <v>110</v>
      </c>
      <c r="D28" s="62" t="s">
        <v>111</v>
      </c>
      <c r="E28" s="61" t="s">
        <v>208</v>
      </c>
      <c r="F28" s="63" t="s">
        <v>3</v>
      </c>
      <c r="G28" s="63">
        <v>1964</v>
      </c>
      <c r="H28" s="62" t="s">
        <v>112</v>
      </c>
      <c r="I28" s="61" t="str">
        <f t="shared" si="0"/>
        <v>C</v>
      </c>
      <c r="J28" s="61">
        <f>COUNTIF(I$7:I28,I28)</f>
        <v>8</v>
      </c>
      <c r="K28" s="64">
        <v>3.0821759259259257E-2</v>
      </c>
      <c r="L28" s="99"/>
      <c r="M28" s="100"/>
    </row>
    <row r="29" spans="1:13" ht="20.100000000000001" customHeight="1">
      <c r="A29" s="59">
        <v>23</v>
      </c>
      <c r="B29" s="103">
        <v>43</v>
      </c>
      <c r="C29" s="94" t="s">
        <v>194</v>
      </c>
      <c r="D29" s="62" t="s">
        <v>76</v>
      </c>
      <c r="E29" s="61" t="s">
        <v>12</v>
      </c>
      <c r="F29" s="63" t="s">
        <v>3</v>
      </c>
      <c r="G29" s="63">
        <v>1969</v>
      </c>
      <c r="H29" s="62" t="s">
        <v>195</v>
      </c>
      <c r="I29" s="61" t="str">
        <f t="shared" si="0"/>
        <v>C</v>
      </c>
      <c r="J29" s="61">
        <f>COUNTIF(I$7:I29,I29)</f>
        <v>9</v>
      </c>
      <c r="K29" s="64">
        <v>3.1064814814814812E-2</v>
      </c>
      <c r="L29" s="61"/>
      <c r="M29" s="75"/>
    </row>
    <row r="30" spans="1:13" ht="20.100000000000001" customHeight="1">
      <c r="A30" s="59">
        <v>24</v>
      </c>
      <c r="B30" s="103">
        <v>101</v>
      </c>
      <c r="C30" s="94" t="s">
        <v>187</v>
      </c>
      <c r="D30" s="62" t="s">
        <v>23</v>
      </c>
      <c r="E30" s="61" t="s">
        <v>12</v>
      </c>
      <c r="F30" s="63" t="s">
        <v>3</v>
      </c>
      <c r="G30" s="63">
        <v>1994</v>
      </c>
      <c r="H30" s="62" t="s">
        <v>9</v>
      </c>
      <c r="I30" s="61" t="str">
        <f t="shared" si="0"/>
        <v>A</v>
      </c>
      <c r="J30" s="61">
        <f>COUNTIF(I$7:I30,I30)</f>
        <v>8</v>
      </c>
      <c r="K30" s="64">
        <v>3.1134259259259261E-2</v>
      </c>
      <c r="L30" s="61"/>
      <c r="M30" s="75"/>
    </row>
    <row r="31" spans="1:13" s="76" customFormat="1" ht="20.100000000000001" customHeight="1">
      <c r="A31" s="59">
        <v>25</v>
      </c>
      <c r="B31" s="103">
        <v>69</v>
      </c>
      <c r="C31" s="94" t="s">
        <v>226</v>
      </c>
      <c r="D31" s="62" t="s">
        <v>227</v>
      </c>
      <c r="E31" s="61" t="s">
        <v>12</v>
      </c>
      <c r="F31" s="61" t="s">
        <v>3</v>
      </c>
      <c r="G31" s="63">
        <v>1984</v>
      </c>
      <c r="H31" s="62" t="s">
        <v>165</v>
      </c>
      <c r="I31" s="61" t="str">
        <f t="shared" si="0"/>
        <v>A</v>
      </c>
      <c r="J31" s="61">
        <f>COUNTIF(I$7:I31,I31)</f>
        <v>9</v>
      </c>
      <c r="K31" s="64">
        <v>3.123842592592593E-2</v>
      </c>
      <c r="L31" s="61"/>
      <c r="M31" s="75"/>
    </row>
    <row r="32" spans="1:13" s="79" customFormat="1" ht="20.100000000000001" customHeight="1">
      <c r="A32" s="59">
        <v>26</v>
      </c>
      <c r="B32" s="103">
        <v>23</v>
      </c>
      <c r="C32" s="94" t="s">
        <v>215</v>
      </c>
      <c r="D32" s="62" t="s">
        <v>16</v>
      </c>
      <c r="E32" s="61" t="s">
        <v>12</v>
      </c>
      <c r="F32" s="61" t="s">
        <v>3</v>
      </c>
      <c r="G32" s="63">
        <v>1991</v>
      </c>
      <c r="H32" s="62" t="s">
        <v>216</v>
      </c>
      <c r="I32" s="61" t="str">
        <f t="shared" si="0"/>
        <v>A</v>
      </c>
      <c r="J32" s="61">
        <f>COUNTIF(I$7:I32,I32)</f>
        <v>10</v>
      </c>
      <c r="K32" s="64">
        <v>3.1620370370370368E-2</v>
      </c>
      <c r="L32" s="61"/>
      <c r="M32" s="75"/>
    </row>
    <row r="33" spans="1:13" ht="20.100000000000001" customHeight="1">
      <c r="A33" s="59">
        <v>27</v>
      </c>
      <c r="B33" s="103">
        <v>87</v>
      </c>
      <c r="C33" s="94" t="s">
        <v>136</v>
      </c>
      <c r="D33" s="62" t="s">
        <v>23</v>
      </c>
      <c r="E33" s="61" t="s">
        <v>12</v>
      </c>
      <c r="F33" s="63" t="s">
        <v>3</v>
      </c>
      <c r="G33" s="63">
        <v>1988</v>
      </c>
      <c r="H33" s="62" t="s">
        <v>59</v>
      </c>
      <c r="I33" s="61" t="str">
        <f t="shared" si="0"/>
        <v>A</v>
      </c>
      <c r="J33" s="61">
        <f>COUNTIF(I$7:I33,I33)</f>
        <v>11</v>
      </c>
      <c r="K33" s="64">
        <v>3.2407407407407406E-2</v>
      </c>
      <c r="L33" s="61"/>
      <c r="M33" s="75"/>
    </row>
    <row r="34" spans="1:13" s="68" customFormat="1" ht="20.100000000000001" customHeight="1">
      <c r="A34" s="59">
        <v>28</v>
      </c>
      <c r="B34" s="123">
        <v>35</v>
      </c>
      <c r="C34" s="124" t="s">
        <v>84</v>
      </c>
      <c r="D34" s="125" t="s">
        <v>83</v>
      </c>
      <c r="E34" s="65" t="s">
        <v>12</v>
      </c>
      <c r="F34" s="65" t="s">
        <v>4</v>
      </c>
      <c r="G34" s="126">
        <v>1996</v>
      </c>
      <c r="H34" s="125" t="s">
        <v>177</v>
      </c>
      <c r="I34" s="65" t="str">
        <f t="shared" si="0"/>
        <v>F</v>
      </c>
      <c r="J34" s="65">
        <f>COUNTIF(I$7:I34,I34)</f>
        <v>1</v>
      </c>
      <c r="K34" s="127">
        <v>3.2986111111111112E-2</v>
      </c>
      <c r="L34" s="65"/>
      <c r="M34" s="66"/>
    </row>
    <row r="35" spans="1:13" s="79" customFormat="1" ht="20.100000000000001" customHeight="1">
      <c r="A35" s="59">
        <v>29</v>
      </c>
      <c r="B35" s="103">
        <v>103</v>
      </c>
      <c r="C35" s="94" t="s">
        <v>128</v>
      </c>
      <c r="D35" s="62" t="s">
        <v>13</v>
      </c>
      <c r="E35" s="61" t="s">
        <v>12</v>
      </c>
      <c r="F35" s="63" t="s">
        <v>3</v>
      </c>
      <c r="G35" s="63">
        <v>1987</v>
      </c>
      <c r="H35" s="62" t="s">
        <v>59</v>
      </c>
      <c r="I35" s="61" t="str">
        <f t="shared" si="0"/>
        <v>A</v>
      </c>
      <c r="J35" s="61">
        <f>COUNTIF(I$7:I35,I35)</f>
        <v>12</v>
      </c>
      <c r="K35" s="64">
        <v>3.3113425925925928E-2</v>
      </c>
      <c r="L35" s="61"/>
      <c r="M35" s="75"/>
    </row>
    <row r="36" spans="1:13" s="79" customFormat="1" ht="20.100000000000001" customHeight="1">
      <c r="A36" s="59">
        <v>30</v>
      </c>
      <c r="B36" s="103">
        <v>88</v>
      </c>
      <c r="C36" s="94" t="s">
        <v>175</v>
      </c>
      <c r="D36" s="62" t="s">
        <v>24</v>
      </c>
      <c r="E36" s="61" t="s">
        <v>12</v>
      </c>
      <c r="F36" s="63" t="s">
        <v>3</v>
      </c>
      <c r="G36" s="63">
        <v>1979</v>
      </c>
      <c r="H36" s="62" t="s">
        <v>176</v>
      </c>
      <c r="I36" s="61" t="str">
        <f t="shared" si="0"/>
        <v>B</v>
      </c>
      <c r="J36" s="61">
        <f>COUNTIF(I$7:I36,I36)</f>
        <v>6</v>
      </c>
      <c r="K36" s="64">
        <v>3.3217592592592597E-2</v>
      </c>
      <c r="L36" s="61"/>
      <c r="M36" s="75"/>
    </row>
    <row r="37" spans="1:13" s="71" customFormat="1" ht="20.100000000000001" customHeight="1">
      <c r="A37" s="59">
        <v>31</v>
      </c>
      <c r="B37" s="134">
        <v>4</v>
      </c>
      <c r="C37" s="135" t="s">
        <v>79</v>
      </c>
      <c r="D37" s="136" t="s">
        <v>22</v>
      </c>
      <c r="E37" s="69" t="s">
        <v>12</v>
      </c>
      <c r="F37" s="137" t="s">
        <v>3</v>
      </c>
      <c r="G37" s="137">
        <v>1958</v>
      </c>
      <c r="H37" s="136" t="s">
        <v>97</v>
      </c>
      <c r="I37" s="69" t="str">
        <f t="shared" si="0"/>
        <v>D</v>
      </c>
      <c r="J37" s="69">
        <f>COUNTIF(I$7:I37,I37)</f>
        <v>2</v>
      </c>
      <c r="K37" s="138">
        <v>3.3229166666666664E-2</v>
      </c>
      <c r="L37" s="69"/>
      <c r="M37" s="70"/>
    </row>
    <row r="38" spans="1:13" s="71" customFormat="1" ht="20.100000000000001" customHeight="1">
      <c r="A38" s="59">
        <v>32</v>
      </c>
      <c r="B38" s="134">
        <v>109</v>
      </c>
      <c r="C38" s="135" t="s">
        <v>232</v>
      </c>
      <c r="D38" s="136" t="s">
        <v>233</v>
      </c>
      <c r="E38" s="69" t="s">
        <v>12</v>
      </c>
      <c r="F38" s="137" t="s">
        <v>3</v>
      </c>
      <c r="G38" s="137">
        <v>2006</v>
      </c>
      <c r="H38" s="136" t="s">
        <v>165</v>
      </c>
      <c r="I38" s="69" t="str">
        <f t="shared" si="0"/>
        <v>JM</v>
      </c>
      <c r="J38" s="69">
        <f>COUNTIF(I$7:I38,I38)</f>
        <v>2</v>
      </c>
      <c r="K38" s="138">
        <v>3.3472222222222223E-2</v>
      </c>
      <c r="L38" s="69"/>
      <c r="M38" s="70"/>
    </row>
    <row r="39" spans="1:13" s="76" customFormat="1" ht="20.100000000000001" customHeight="1">
      <c r="A39" s="59">
        <v>33</v>
      </c>
      <c r="B39" s="103">
        <v>68</v>
      </c>
      <c r="C39" s="94" t="s">
        <v>225</v>
      </c>
      <c r="D39" s="62" t="s">
        <v>14</v>
      </c>
      <c r="E39" s="61" t="s">
        <v>12</v>
      </c>
      <c r="F39" s="61" t="s">
        <v>3</v>
      </c>
      <c r="G39" s="63">
        <v>1987</v>
      </c>
      <c r="H39" s="62" t="s">
        <v>33</v>
      </c>
      <c r="I39" s="61" t="str">
        <f t="shared" si="0"/>
        <v>A</v>
      </c>
      <c r="J39" s="61">
        <f>COUNTIF(I$7:I39,I39)</f>
        <v>13</v>
      </c>
      <c r="K39" s="64">
        <v>3.3599537037037039E-2</v>
      </c>
      <c r="L39" s="61"/>
      <c r="M39" s="75"/>
    </row>
    <row r="40" spans="1:13" ht="20.100000000000001" customHeight="1">
      <c r="A40" s="59">
        <v>34</v>
      </c>
      <c r="B40" s="103">
        <v>13</v>
      </c>
      <c r="C40" s="94" t="s">
        <v>53</v>
      </c>
      <c r="D40" s="62" t="s">
        <v>157</v>
      </c>
      <c r="E40" s="61" t="s">
        <v>12</v>
      </c>
      <c r="F40" s="63" t="s">
        <v>3</v>
      </c>
      <c r="G40" s="63">
        <v>1966</v>
      </c>
      <c r="H40" s="62" t="s">
        <v>54</v>
      </c>
      <c r="I40" s="61" t="str">
        <f t="shared" si="0"/>
        <v>C</v>
      </c>
      <c r="J40" s="61">
        <f>COUNTIF(I$7:I40,I40)</f>
        <v>10</v>
      </c>
      <c r="K40" s="64">
        <v>3.3796296296296297E-2</v>
      </c>
      <c r="L40" s="61"/>
      <c r="M40" s="75"/>
    </row>
    <row r="41" spans="1:13" s="74" customFormat="1" ht="20.100000000000001" customHeight="1">
      <c r="A41" s="59">
        <v>35</v>
      </c>
      <c r="B41" s="129">
        <v>5</v>
      </c>
      <c r="C41" s="130" t="s">
        <v>211</v>
      </c>
      <c r="D41" s="131" t="s">
        <v>24</v>
      </c>
      <c r="E41" s="72" t="s">
        <v>12</v>
      </c>
      <c r="F41" s="72" t="s">
        <v>3</v>
      </c>
      <c r="G41" s="132">
        <v>1957</v>
      </c>
      <c r="H41" s="131" t="s">
        <v>212</v>
      </c>
      <c r="I41" s="72" t="str">
        <f t="shared" si="0"/>
        <v>D</v>
      </c>
      <c r="J41" s="72">
        <f>COUNTIF(I$7:I41,I41)</f>
        <v>3</v>
      </c>
      <c r="K41" s="133">
        <v>3.3865740740740738E-2</v>
      </c>
      <c r="L41" s="72"/>
      <c r="M41" s="73"/>
    </row>
    <row r="42" spans="1:13" ht="20.100000000000001" customHeight="1">
      <c r="A42" s="59">
        <v>36</v>
      </c>
      <c r="B42" s="103">
        <v>44</v>
      </c>
      <c r="C42" s="94" t="s">
        <v>217</v>
      </c>
      <c r="D42" s="62" t="s">
        <v>26</v>
      </c>
      <c r="E42" s="61" t="s">
        <v>12</v>
      </c>
      <c r="F42" s="61" t="s">
        <v>3</v>
      </c>
      <c r="G42" s="63">
        <v>1992</v>
      </c>
      <c r="H42" s="62" t="s">
        <v>218</v>
      </c>
      <c r="I42" s="61" t="str">
        <f t="shared" si="0"/>
        <v>A</v>
      </c>
      <c r="J42" s="61">
        <f>COUNTIF(I$7:I42,I42)</f>
        <v>14</v>
      </c>
      <c r="K42" s="64">
        <v>3.4560185185185187E-2</v>
      </c>
      <c r="L42" s="61"/>
      <c r="M42" s="75"/>
    </row>
    <row r="43" spans="1:13" ht="20.100000000000001" customHeight="1">
      <c r="A43" s="59">
        <v>37</v>
      </c>
      <c r="B43" s="103">
        <v>34</v>
      </c>
      <c r="C43" s="94" t="s">
        <v>166</v>
      </c>
      <c r="D43" s="62" t="s">
        <v>64</v>
      </c>
      <c r="E43" s="61" t="s">
        <v>12</v>
      </c>
      <c r="F43" s="63" t="s">
        <v>3</v>
      </c>
      <c r="G43" s="63">
        <v>1981</v>
      </c>
      <c r="H43" s="62" t="s">
        <v>167</v>
      </c>
      <c r="I43" s="61" t="str">
        <f t="shared" si="0"/>
        <v>B</v>
      </c>
      <c r="J43" s="61">
        <f>COUNTIF(I$7:I43,I43)</f>
        <v>7</v>
      </c>
      <c r="K43" s="64">
        <v>3.4560185185185187E-2</v>
      </c>
      <c r="L43" s="61"/>
      <c r="M43" s="75" t="s">
        <v>58</v>
      </c>
    </row>
    <row r="44" spans="1:13" s="74" customFormat="1" ht="20.100000000000001" customHeight="1">
      <c r="A44" s="59">
        <v>38</v>
      </c>
      <c r="B44" s="129">
        <v>25</v>
      </c>
      <c r="C44" s="130" t="s">
        <v>91</v>
      </c>
      <c r="D44" s="131" t="s">
        <v>16</v>
      </c>
      <c r="E44" s="72" t="s">
        <v>12</v>
      </c>
      <c r="F44" s="132" t="s">
        <v>3</v>
      </c>
      <c r="G44" s="132">
        <v>2005</v>
      </c>
      <c r="H44" s="131" t="s">
        <v>162</v>
      </c>
      <c r="I44" s="72" t="str">
        <f t="shared" si="0"/>
        <v>JM</v>
      </c>
      <c r="J44" s="72">
        <f>COUNTIF(I$7:I44,I44)</f>
        <v>3</v>
      </c>
      <c r="K44" s="133">
        <v>3.4733796296296297E-2</v>
      </c>
      <c r="L44" s="72"/>
      <c r="M44" s="73"/>
    </row>
    <row r="45" spans="1:13" ht="20.100000000000001" customHeight="1">
      <c r="A45" s="59">
        <v>39</v>
      </c>
      <c r="B45" s="103">
        <v>53</v>
      </c>
      <c r="C45" s="94" t="s">
        <v>142</v>
      </c>
      <c r="D45" s="62" t="s">
        <v>143</v>
      </c>
      <c r="E45" s="61" t="s">
        <v>100</v>
      </c>
      <c r="F45" s="63" t="s">
        <v>3</v>
      </c>
      <c r="G45" s="63">
        <v>1996</v>
      </c>
      <c r="H45" s="62" t="s">
        <v>144</v>
      </c>
      <c r="I45" s="61" t="str">
        <f t="shared" si="0"/>
        <v>A</v>
      </c>
      <c r="J45" s="61">
        <f>COUNTIF(I$7:I45,I45)</f>
        <v>15</v>
      </c>
      <c r="K45" s="64">
        <v>3.4976851851851849E-2</v>
      </c>
      <c r="L45" s="61"/>
      <c r="M45" s="75"/>
    </row>
    <row r="46" spans="1:13" s="68" customFormat="1" ht="20.100000000000001" customHeight="1">
      <c r="A46" s="59">
        <v>40</v>
      </c>
      <c r="B46" s="123">
        <v>54</v>
      </c>
      <c r="C46" s="124" t="s">
        <v>56</v>
      </c>
      <c r="D46" s="125" t="s">
        <v>117</v>
      </c>
      <c r="E46" s="65" t="s">
        <v>12</v>
      </c>
      <c r="F46" s="126" t="s">
        <v>4</v>
      </c>
      <c r="G46" s="126">
        <v>1987</v>
      </c>
      <c r="H46" s="125" t="s">
        <v>118</v>
      </c>
      <c r="I46" s="65" t="str">
        <f t="shared" si="0"/>
        <v>G</v>
      </c>
      <c r="J46" s="65">
        <f>COUNTIF(I$7:I46,I46)</f>
        <v>1</v>
      </c>
      <c r="K46" s="127">
        <v>3.5277777777777776E-2</v>
      </c>
      <c r="L46" s="65"/>
      <c r="M46" s="66"/>
    </row>
    <row r="47" spans="1:13" s="77" customFormat="1" ht="20.100000000000001" customHeight="1">
      <c r="A47" s="59">
        <v>41</v>
      </c>
      <c r="B47" s="103">
        <v>74</v>
      </c>
      <c r="C47" s="94" t="s">
        <v>181</v>
      </c>
      <c r="D47" s="62" t="s">
        <v>15</v>
      </c>
      <c r="E47" s="61" t="s">
        <v>12</v>
      </c>
      <c r="F47" s="63" t="s">
        <v>3</v>
      </c>
      <c r="G47" s="63">
        <v>1971</v>
      </c>
      <c r="H47" s="62" t="s">
        <v>60</v>
      </c>
      <c r="I47" s="61" t="str">
        <f t="shared" si="0"/>
        <v>C</v>
      </c>
      <c r="J47" s="61">
        <f>COUNTIF(I$7:I47,I47)</f>
        <v>11</v>
      </c>
      <c r="K47" s="64">
        <v>3.5578703703703703E-2</v>
      </c>
      <c r="L47" s="61"/>
      <c r="M47" s="75"/>
    </row>
    <row r="48" spans="1:13" s="80" customFormat="1" ht="20.100000000000001" customHeight="1">
      <c r="A48" s="59">
        <v>42</v>
      </c>
      <c r="B48" s="103">
        <v>73</v>
      </c>
      <c r="C48" s="94" t="s">
        <v>188</v>
      </c>
      <c r="D48" s="62" t="s">
        <v>136</v>
      </c>
      <c r="E48" s="61" t="s">
        <v>12</v>
      </c>
      <c r="F48" s="63" t="s">
        <v>3</v>
      </c>
      <c r="G48" s="63">
        <v>2006</v>
      </c>
      <c r="H48" s="62" t="s">
        <v>146</v>
      </c>
      <c r="I48" s="61" t="str">
        <f t="shared" si="0"/>
        <v>JM</v>
      </c>
      <c r="J48" s="61">
        <f>COUNTIF(I$7:I48,I48)</f>
        <v>4</v>
      </c>
      <c r="K48" s="64">
        <v>3.5752314814814813E-2</v>
      </c>
      <c r="L48" s="61"/>
      <c r="M48" s="75"/>
    </row>
    <row r="49" spans="1:13" ht="20.100000000000001" customHeight="1">
      <c r="A49" s="59">
        <v>43</v>
      </c>
      <c r="B49" s="103">
        <v>42</v>
      </c>
      <c r="C49" s="94" t="s">
        <v>140</v>
      </c>
      <c r="D49" s="62" t="s">
        <v>141</v>
      </c>
      <c r="E49" s="61" t="s">
        <v>12</v>
      </c>
      <c r="F49" s="63" t="s">
        <v>3</v>
      </c>
      <c r="G49" s="63">
        <v>1969</v>
      </c>
      <c r="H49" s="62" t="s">
        <v>9</v>
      </c>
      <c r="I49" s="61" t="str">
        <f t="shared" si="0"/>
        <v>C</v>
      </c>
      <c r="J49" s="61">
        <f>COUNTIF(I$7:I49,I49)</f>
        <v>12</v>
      </c>
      <c r="K49" s="64">
        <v>3.5891203703703703E-2</v>
      </c>
      <c r="L49" s="93"/>
      <c r="M49" s="101"/>
    </row>
    <row r="50" spans="1:13" s="68" customFormat="1" ht="20.100000000000001" customHeight="1">
      <c r="A50" s="59">
        <v>44</v>
      </c>
      <c r="B50" s="123">
        <v>51</v>
      </c>
      <c r="C50" s="128" t="s">
        <v>101</v>
      </c>
      <c r="D50" s="90" t="s">
        <v>90</v>
      </c>
      <c r="E50" s="65" t="s">
        <v>12</v>
      </c>
      <c r="F50" s="65" t="s">
        <v>4</v>
      </c>
      <c r="G50" s="65">
        <v>1958</v>
      </c>
      <c r="H50" s="90" t="s">
        <v>34</v>
      </c>
      <c r="I50" s="65" t="s">
        <v>62</v>
      </c>
      <c r="J50" s="65">
        <f>COUNTIF(I$7:I50,I50)</f>
        <v>1</v>
      </c>
      <c r="K50" s="127">
        <v>3.5983796296296298E-2</v>
      </c>
      <c r="L50" s="65"/>
      <c r="M50" s="66"/>
    </row>
    <row r="51" spans="1:13" s="78" customFormat="1" ht="20.100000000000001" customHeight="1">
      <c r="A51" s="59">
        <v>45</v>
      </c>
      <c r="B51" s="103">
        <v>7</v>
      </c>
      <c r="C51" s="94" t="s">
        <v>69</v>
      </c>
      <c r="D51" s="62" t="s">
        <v>115</v>
      </c>
      <c r="E51" s="61" t="s">
        <v>12</v>
      </c>
      <c r="F51" s="63" t="s">
        <v>3</v>
      </c>
      <c r="G51" s="63">
        <v>1970</v>
      </c>
      <c r="H51" s="62" t="s">
        <v>116</v>
      </c>
      <c r="I51" s="61" t="str">
        <f t="shared" ref="I51:I64" si="1">IF($F51="m",IF($G$1-$G51&gt;19,IF($G$1-$G51&lt;40,"A",IF($G$1-$G51&gt;49,IF($G$1-$G51&gt;59,IF($G$1-$G51&gt;69,"E","D"),"C"),"B")),"JM"),IF($G$1-$G51&gt;19,IF($G$1-$G51&lt;35,"F",IF($G$1-$G51&lt;50,"G","H")),"JŽ"))</f>
        <v>C</v>
      </c>
      <c r="J51" s="61">
        <f>COUNTIF(I$7:I51,I51)</f>
        <v>13</v>
      </c>
      <c r="K51" s="64">
        <v>3.605324074074074E-2</v>
      </c>
      <c r="L51" s="92"/>
      <c r="M51" s="98"/>
    </row>
    <row r="52" spans="1:13" s="71" customFormat="1" ht="20.100000000000001" customHeight="1">
      <c r="A52" s="59">
        <v>46</v>
      </c>
      <c r="B52" s="134">
        <v>16</v>
      </c>
      <c r="C52" s="135" t="s">
        <v>81</v>
      </c>
      <c r="D52" s="136" t="s">
        <v>82</v>
      </c>
      <c r="E52" s="69" t="s">
        <v>12</v>
      </c>
      <c r="F52" s="137" t="s">
        <v>4</v>
      </c>
      <c r="G52" s="137">
        <v>1984</v>
      </c>
      <c r="H52" s="136" t="s">
        <v>98</v>
      </c>
      <c r="I52" s="69" t="str">
        <f t="shared" si="1"/>
        <v>G</v>
      </c>
      <c r="J52" s="69">
        <f>COUNTIF(I$7:I52,I52)</f>
        <v>2</v>
      </c>
      <c r="K52" s="138">
        <v>3.6168981481481483E-2</v>
      </c>
      <c r="L52" s="69"/>
      <c r="M52" s="70"/>
    </row>
    <row r="53" spans="1:13" ht="20.100000000000001" customHeight="1">
      <c r="A53" s="59">
        <v>47</v>
      </c>
      <c r="B53" s="103">
        <v>93</v>
      </c>
      <c r="C53" s="94" t="s">
        <v>107</v>
      </c>
      <c r="D53" s="62" t="s">
        <v>108</v>
      </c>
      <c r="E53" s="61" t="s">
        <v>12</v>
      </c>
      <c r="F53" s="63" t="s">
        <v>3</v>
      </c>
      <c r="G53" s="63">
        <v>1977</v>
      </c>
      <c r="H53" s="62" t="s">
        <v>38</v>
      </c>
      <c r="I53" s="61" t="str">
        <f t="shared" si="1"/>
        <v>B</v>
      </c>
      <c r="J53" s="61">
        <f>COUNTIF(I$7:I53,I53)</f>
        <v>8</v>
      </c>
      <c r="K53" s="64">
        <v>3.6261574074074078E-2</v>
      </c>
      <c r="L53" s="92"/>
      <c r="M53" s="98"/>
    </row>
    <row r="54" spans="1:13" ht="20.100000000000001" customHeight="1">
      <c r="A54" s="59">
        <v>48</v>
      </c>
      <c r="B54" s="103">
        <v>27</v>
      </c>
      <c r="C54" s="94" t="s">
        <v>61</v>
      </c>
      <c r="D54" s="62" t="s">
        <v>27</v>
      </c>
      <c r="E54" s="61" t="s">
        <v>12</v>
      </c>
      <c r="F54" s="63" t="s">
        <v>3</v>
      </c>
      <c r="G54" s="63">
        <v>1954</v>
      </c>
      <c r="H54" s="62" t="s">
        <v>25</v>
      </c>
      <c r="I54" s="61" t="str">
        <f t="shared" si="1"/>
        <v>D</v>
      </c>
      <c r="J54" s="61">
        <f>COUNTIF(I$7:I54,I54)</f>
        <v>4</v>
      </c>
      <c r="K54" s="64">
        <v>3.6319444444444439E-2</v>
      </c>
      <c r="L54" s="61"/>
      <c r="M54" s="75"/>
    </row>
    <row r="55" spans="1:13" s="68" customFormat="1" ht="20.100000000000001" customHeight="1">
      <c r="A55" s="59">
        <v>49</v>
      </c>
      <c r="B55" s="123">
        <v>2</v>
      </c>
      <c r="C55" s="124" t="s">
        <v>87</v>
      </c>
      <c r="D55" s="125" t="s">
        <v>88</v>
      </c>
      <c r="E55" s="65" t="s">
        <v>12</v>
      </c>
      <c r="F55" s="126" t="s">
        <v>4</v>
      </c>
      <c r="G55" s="126">
        <v>1963</v>
      </c>
      <c r="H55" s="125" t="s">
        <v>114</v>
      </c>
      <c r="I55" s="65" t="str">
        <f t="shared" si="1"/>
        <v>H</v>
      </c>
      <c r="J55" s="65">
        <f>COUNTIF(I$7:I55,I55)</f>
        <v>1</v>
      </c>
      <c r="K55" s="127">
        <v>3.6736111111111108E-2</v>
      </c>
      <c r="L55" s="65"/>
      <c r="M55" s="66"/>
    </row>
    <row r="56" spans="1:13" s="74" customFormat="1" ht="20.100000000000001" customHeight="1">
      <c r="A56" s="59">
        <v>50</v>
      </c>
      <c r="B56" s="129">
        <v>78</v>
      </c>
      <c r="C56" s="130" t="s">
        <v>123</v>
      </c>
      <c r="D56" s="131" t="s">
        <v>17</v>
      </c>
      <c r="E56" s="72" t="s">
        <v>12</v>
      </c>
      <c r="F56" s="132" t="s">
        <v>4</v>
      </c>
      <c r="G56" s="132">
        <v>1985</v>
      </c>
      <c r="H56" s="131" t="s">
        <v>124</v>
      </c>
      <c r="I56" s="72" t="str">
        <f t="shared" si="1"/>
        <v>G</v>
      </c>
      <c r="J56" s="72">
        <f>COUNTIF(I$7:I56,I56)</f>
        <v>3</v>
      </c>
      <c r="K56" s="133">
        <v>3.6770833333333336E-2</v>
      </c>
      <c r="L56" s="72"/>
      <c r="M56" s="73"/>
    </row>
    <row r="57" spans="1:13" s="81" customFormat="1" ht="20.100000000000001" customHeight="1">
      <c r="A57" s="59">
        <v>51</v>
      </c>
      <c r="B57" s="103">
        <v>46</v>
      </c>
      <c r="C57" s="94" t="s">
        <v>113</v>
      </c>
      <c r="D57" s="62" t="s">
        <v>32</v>
      </c>
      <c r="E57" s="61" t="s">
        <v>12</v>
      </c>
      <c r="F57" s="63" t="s">
        <v>3</v>
      </c>
      <c r="G57" s="63">
        <v>1997</v>
      </c>
      <c r="H57" s="62" t="s">
        <v>10</v>
      </c>
      <c r="I57" s="61" t="str">
        <f t="shared" si="1"/>
        <v>A</v>
      </c>
      <c r="J57" s="61">
        <f>COUNTIF(I$7:I57,I57)</f>
        <v>16</v>
      </c>
      <c r="K57" s="64">
        <v>3.6863425925925931E-2</v>
      </c>
      <c r="L57" s="61"/>
      <c r="M57" s="75"/>
    </row>
    <row r="58" spans="1:13" ht="20.100000000000001" customHeight="1">
      <c r="A58" s="59">
        <v>52</v>
      </c>
      <c r="B58" s="103">
        <v>20</v>
      </c>
      <c r="C58" s="94" t="s">
        <v>51</v>
      </c>
      <c r="D58" s="62" t="s">
        <v>45</v>
      </c>
      <c r="E58" s="61" t="s">
        <v>12</v>
      </c>
      <c r="F58" s="63" t="s">
        <v>3</v>
      </c>
      <c r="G58" s="63">
        <v>1961</v>
      </c>
      <c r="H58" s="62" t="s">
        <v>35</v>
      </c>
      <c r="I58" s="61" t="str">
        <f t="shared" si="1"/>
        <v>D</v>
      </c>
      <c r="J58" s="61">
        <f>COUNTIF(I$7:I58,I58)</f>
        <v>5</v>
      </c>
      <c r="K58" s="64">
        <v>3.7199074074074072E-2</v>
      </c>
      <c r="L58" s="99"/>
      <c r="M58" s="100"/>
    </row>
    <row r="59" spans="1:13" s="71" customFormat="1" ht="20.100000000000001" customHeight="1">
      <c r="A59" s="59">
        <v>53</v>
      </c>
      <c r="B59" s="134">
        <v>6</v>
      </c>
      <c r="C59" s="135" t="s">
        <v>101</v>
      </c>
      <c r="D59" s="136" t="s">
        <v>174</v>
      </c>
      <c r="E59" s="69" t="s">
        <v>12</v>
      </c>
      <c r="F59" s="137" t="s">
        <v>4</v>
      </c>
      <c r="G59" s="137">
        <v>1968</v>
      </c>
      <c r="H59" s="136" t="s">
        <v>38</v>
      </c>
      <c r="I59" s="69" t="str">
        <f t="shared" si="1"/>
        <v>H</v>
      </c>
      <c r="J59" s="69">
        <f>COUNTIF(I$7:I59,I59)</f>
        <v>2</v>
      </c>
      <c r="K59" s="138">
        <v>3.7557870370370373E-2</v>
      </c>
      <c r="L59" s="69"/>
      <c r="M59" s="70"/>
    </row>
    <row r="60" spans="1:13" ht="20.100000000000001" customHeight="1">
      <c r="A60" s="59">
        <v>54</v>
      </c>
      <c r="B60" s="103">
        <v>60</v>
      </c>
      <c r="C60" s="95" t="s">
        <v>224</v>
      </c>
      <c r="D60" s="82" t="s">
        <v>52</v>
      </c>
      <c r="E60" s="61" t="s">
        <v>12</v>
      </c>
      <c r="F60" s="61" t="s">
        <v>3</v>
      </c>
      <c r="G60" s="61">
        <v>1977</v>
      </c>
      <c r="H60" s="82" t="s">
        <v>10</v>
      </c>
      <c r="I60" s="61" t="str">
        <f t="shared" si="1"/>
        <v>B</v>
      </c>
      <c r="J60" s="61">
        <f>COUNTIF(I$7:I60,I60)</f>
        <v>9</v>
      </c>
      <c r="K60" s="64">
        <v>3.7835648148148153E-2</v>
      </c>
      <c r="L60" s="61"/>
      <c r="M60" s="75"/>
    </row>
    <row r="61" spans="1:13" s="77" customFormat="1" ht="20.100000000000001" customHeight="1">
      <c r="A61" s="59">
        <v>55</v>
      </c>
      <c r="B61" s="103">
        <v>47</v>
      </c>
      <c r="C61" s="94" t="s">
        <v>219</v>
      </c>
      <c r="D61" s="62" t="s">
        <v>15</v>
      </c>
      <c r="E61" s="61" t="s">
        <v>12</v>
      </c>
      <c r="F61" s="61" t="s">
        <v>3</v>
      </c>
      <c r="G61" s="63">
        <v>1970</v>
      </c>
      <c r="H61" s="62" t="s">
        <v>10</v>
      </c>
      <c r="I61" s="61" t="str">
        <f t="shared" si="1"/>
        <v>C</v>
      </c>
      <c r="J61" s="61">
        <f>COUNTIF(I$7:I61,I61)</f>
        <v>14</v>
      </c>
      <c r="K61" s="64">
        <v>3.8368055555555551E-2</v>
      </c>
      <c r="L61" s="61" t="s">
        <v>48</v>
      </c>
      <c r="M61" s="75"/>
    </row>
    <row r="62" spans="1:13" s="80" customFormat="1" ht="20.100000000000001" customHeight="1">
      <c r="A62" s="59">
        <v>56</v>
      </c>
      <c r="B62" s="103">
        <v>102</v>
      </c>
      <c r="C62" s="94" t="s">
        <v>168</v>
      </c>
      <c r="D62" s="62" t="s">
        <v>47</v>
      </c>
      <c r="E62" s="61" t="s">
        <v>12</v>
      </c>
      <c r="F62" s="63" t="s">
        <v>4</v>
      </c>
      <c r="G62" s="63">
        <v>1980</v>
      </c>
      <c r="H62" s="62" t="s">
        <v>169</v>
      </c>
      <c r="I62" s="61" t="str">
        <f t="shared" si="1"/>
        <v>G</v>
      </c>
      <c r="J62" s="61">
        <f>COUNTIF(I$7:I62,I62)</f>
        <v>4</v>
      </c>
      <c r="K62" s="64">
        <v>3.8449074074074073E-2</v>
      </c>
      <c r="L62" s="93"/>
      <c r="M62" s="101"/>
    </row>
    <row r="63" spans="1:13" ht="20.100000000000001" customHeight="1">
      <c r="A63" s="59">
        <v>57</v>
      </c>
      <c r="B63" s="103">
        <v>105</v>
      </c>
      <c r="C63" s="94" t="s">
        <v>137</v>
      </c>
      <c r="D63" s="62" t="s">
        <v>23</v>
      </c>
      <c r="E63" s="61" t="s">
        <v>12</v>
      </c>
      <c r="F63" s="63" t="s">
        <v>3</v>
      </c>
      <c r="G63" s="63">
        <v>2002</v>
      </c>
      <c r="H63" s="62" t="s">
        <v>138</v>
      </c>
      <c r="I63" s="61" t="str">
        <f t="shared" si="1"/>
        <v>A</v>
      </c>
      <c r="J63" s="61">
        <f>COUNTIF(I$7:I63,I63)</f>
        <v>17</v>
      </c>
      <c r="K63" s="64">
        <v>3.9143518518518515E-2</v>
      </c>
      <c r="L63" s="61"/>
      <c r="M63" s="75" t="s">
        <v>58</v>
      </c>
    </row>
    <row r="64" spans="1:13" s="74" customFormat="1" ht="20.100000000000001" customHeight="1">
      <c r="A64" s="59">
        <v>58</v>
      </c>
      <c r="B64" s="129">
        <v>33</v>
      </c>
      <c r="C64" s="130" t="s">
        <v>89</v>
      </c>
      <c r="D64" s="131" t="s">
        <v>47</v>
      </c>
      <c r="E64" s="72" t="s">
        <v>12</v>
      </c>
      <c r="F64" s="132" t="s">
        <v>4</v>
      </c>
      <c r="G64" s="132">
        <v>1964</v>
      </c>
      <c r="H64" s="131" t="s">
        <v>119</v>
      </c>
      <c r="I64" s="72" t="str">
        <f t="shared" si="1"/>
        <v>H</v>
      </c>
      <c r="J64" s="72">
        <f>COUNTIF(I$7:I64,I64)</f>
        <v>3</v>
      </c>
      <c r="K64" s="133">
        <v>3.9398148148148147E-2</v>
      </c>
      <c r="L64" s="72"/>
      <c r="M64" s="73"/>
    </row>
    <row r="65" spans="1:13" s="71" customFormat="1" ht="20.100000000000001" customHeight="1">
      <c r="A65" s="59">
        <v>59</v>
      </c>
      <c r="B65" s="134">
        <v>50</v>
      </c>
      <c r="C65" s="135" t="s">
        <v>191</v>
      </c>
      <c r="D65" s="136" t="s">
        <v>192</v>
      </c>
      <c r="E65" s="69" t="s">
        <v>208</v>
      </c>
      <c r="F65" s="137" t="s">
        <v>4</v>
      </c>
      <c r="G65" s="137">
        <v>1960</v>
      </c>
      <c r="H65" s="136" t="s">
        <v>193</v>
      </c>
      <c r="I65" s="69" t="s">
        <v>62</v>
      </c>
      <c r="J65" s="69">
        <f>COUNTIF(I$7:I65,I65)</f>
        <v>2</v>
      </c>
      <c r="K65" s="138">
        <v>3.9849537037037037E-2</v>
      </c>
      <c r="L65" s="69"/>
      <c r="M65" s="70"/>
    </row>
    <row r="66" spans="1:13" s="81" customFormat="1" ht="20.100000000000001" customHeight="1">
      <c r="A66" s="59">
        <v>60</v>
      </c>
      <c r="B66" s="103">
        <v>32</v>
      </c>
      <c r="C66" s="94" t="s">
        <v>70</v>
      </c>
      <c r="D66" s="62" t="s">
        <v>52</v>
      </c>
      <c r="E66" s="61" t="s">
        <v>12</v>
      </c>
      <c r="F66" s="63" t="s">
        <v>3</v>
      </c>
      <c r="G66" s="63">
        <v>1964</v>
      </c>
      <c r="H66" s="62" t="s">
        <v>119</v>
      </c>
      <c r="I66" s="61" t="str">
        <f t="shared" ref="I66:I71" si="2">IF($F66="m",IF($G$1-$G66&gt;19,IF($G$1-$G66&lt;40,"A",IF($G$1-$G66&gt;49,IF($G$1-$G66&gt;59,IF($G$1-$G66&gt;69,"E","D"),"C"),"B")),"JM"),IF($G$1-$G66&gt;19,IF($G$1-$G66&lt;35,"F",IF($G$1-$G66&lt;50,"G","H")),"JŽ"))</f>
        <v>C</v>
      </c>
      <c r="J66" s="61">
        <f>COUNTIF(I$7:I66,I66)</f>
        <v>15</v>
      </c>
      <c r="K66" s="64">
        <v>4.0798611111111112E-2</v>
      </c>
      <c r="L66" s="99"/>
      <c r="M66" s="100"/>
    </row>
    <row r="67" spans="1:13" ht="20.100000000000001" customHeight="1">
      <c r="A67" s="59">
        <v>61</v>
      </c>
      <c r="B67" s="103">
        <v>3</v>
      </c>
      <c r="C67" s="94" t="s">
        <v>152</v>
      </c>
      <c r="D67" s="62" t="s">
        <v>153</v>
      </c>
      <c r="E67" s="61" t="s">
        <v>12</v>
      </c>
      <c r="F67" s="63" t="s">
        <v>3</v>
      </c>
      <c r="G67" s="63">
        <v>1970</v>
      </c>
      <c r="H67" s="62" t="s">
        <v>118</v>
      </c>
      <c r="I67" s="61" t="str">
        <f t="shared" si="2"/>
        <v>C</v>
      </c>
      <c r="J67" s="61">
        <f>COUNTIF(I$7:I67,I67)</f>
        <v>16</v>
      </c>
      <c r="K67" s="64">
        <v>4.1018518518518517E-2</v>
      </c>
      <c r="L67" s="99"/>
      <c r="M67" s="100"/>
    </row>
    <row r="68" spans="1:13" s="78" customFormat="1" ht="20.100000000000001" customHeight="1">
      <c r="A68" s="59">
        <v>62</v>
      </c>
      <c r="B68" s="103">
        <v>104</v>
      </c>
      <c r="C68" s="96" t="s">
        <v>230</v>
      </c>
      <c r="D68" s="62" t="s">
        <v>47</v>
      </c>
      <c r="E68" s="61" t="s">
        <v>12</v>
      </c>
      <c r="F68" s="61" t="s">
        <v>4</v>
      </c>
      <c r="G68" s="63">
        <v>1978</v>
      </c>
      <c r="H68" s="62" t="s">
        <v>165</v>
      </c>
      <c r="I68" s="61" t="str">
        <f t="shared" si="2"/>
        <v>G</v>
      </c>
      <c r="J68" s="61">
        <f>COUNTIF(I$7:I68,I68)</f>
        <v>5</v>
      </c>
      <c r="K68" s="64">
        <v>4.1064814814814811E-2</v>
      </c>
      <c r="L68" s="61" t="s">
        <v>48</v>
      </c>
      <c r="M68" s="75"/>
    </row>
    <row r="69" spans="1:13" ht="20.100000000000001" customHeight="1">
      <c r="A69" s="59">
        <v>63</v>
      </c>
      <c r="B69" s="103">
        <v>1</v>
      </c>
      <c r="C69" s="94" t="s">
        <v>109</v>
      </c>
      <c r="D69" s="62" t="s">
        <v>21</v>
      </c>
      <c r="E69" s="61" t="s">
        <v>12</v>
      </c>
      <c r="F69" s="63" t="s">
        <v>3</v>
      </c>
      <c r="G69" s="63">
        <v>1958</v>
      </c>
      <c r="H69" s="62" t="s">
        <v>96</v>
      </c>
      <c r="I69" s="61" t="str">
        <f t="shared" si="2"/>
        <v>D</v>
      </c>
      <c r="J69" s="61">
        <f>COUNTIF(I$7:I69,I69)</f>
        <v>6</v>
      </c>
      <c r="K69" s="64">
        <v>4.1203703703703708E-2</v>
      </c>
      <c r="L69" s="92"/>
      <c r="M69" s="98"/>
    </row>
    <row r="70" spans="1:13" s="71" customFormat="1" ht="20.100000000000001" customHeight="1">
      <c r="A70" s="59">
        <v>64</v>
      </c>
      <c r="B70" s="134">
        <v>24</v>
      </c>
      <c r="C70" s="135" t="s">
        <v>126</v>
      </c>
      <c r="D70" s="136" t="s">
        <v>127</v>
      </c>
      <c r="E70" s="69" t="s">
        <v>12</v>
      </c>
      <c r="F70" s="137" t="s">
        <v>4</v>
      </c>
      <c r="G70" s="137">
        <v>1998</v>
      </c>
      <c r="H70" s="136" t="s">
        <v>57</v>
      </c>
      <c r="I70" s="69" t="str">
        <f t="shared" si="2"/>
        <v>F</v>
      </c>
      <c r="J70" s="69">
        <f>COUNTIF(I$7:I70,I70)</f>
        <v>2</v>
      </c>
      <c r="K70" s="138">
        <v>4.1331018518518517E-2</v>
      </c>
      <c r="L70" s="69"/>
      <c r="M70" s="70"/>
    </row>
    <row r="71" spans="1:13" s="68" customFormat="1" ht="20.100000000000001" customHeight="1">
      <c r="A71" s="59">
        <v>65</v>
      </c>
      <c r="B71" s="123">
        <v>90</v>
      </c>
      <c r="C71" s="124" t="s">
        <v>160</v>
      </c>
      <c r="D71" s="125" t="s">
        <v>27</v>
      </c>
      <c r="E71" s="65" t="s">
        <v>12</v>
      </c>
      <c r="F71" s="126" t="s">
        <v>3</v>
      </c>
      <c r="G71" s="126">
        <v>1950</v>
      </c>
      <c r="H71" s="125" t="s">
        <v>161</v>
      </c>
      <c r="I71" s="65" t="str">
        <f t="shared" si="2"/>
        <v>E</v>
      </c>
      <c r="J71" s="65">
        <f>COUNTIF(I$7:I71,I71)</f>
        <v>1</v>
      </c>
      <c r="K71" s="127">
        <v>4.1342592592592591E-2</v>
      </c>
      <c r="L71" s="65"/>
      <c r="M71" s="66"/>
    </row>
    <row r="72" spans="1:13" s="74" customFormat="1" ht="20.100000000000001" customHeight="1">
      <c r="A72" s="59">
        <v>66</v>
      </c>
      <c r="B72" s="129">
        <v>31</v>
      </c>
      <c r="C72" s="130" t="s">
        <v>185</v>
      </c>
      <c r="D72" s="131" t="s">
        <v>186</v>
      </c>
      <c r="E72" s="72" t="s">
        <v>12</v>
      </c>
      <c r="F72" s="132" t="s">
        <v>4</v>
      </c>
      <c r="G72" s="132">
        <v>1957</v>
      </c>
      <c r="H72" s="131" t="s">
        <v>184</v>
      </c>
      <c r="I72" s="72" t="s">
        <v>62</v>
      </c>
      <c r="J72" s="72">
        <f>COUNTIF(I$7:I72,I72)</f>
        <v>3</v>
      </c>
      <c r="K72" s="133">
        <v>4.1655092592592598E-2</v>
      </c>
      <c r="L72" s="72"/>
      <c r="M72" s="73"/>
    </row>
    <row r="73" spans="1:13" s="79" customFormat="1" ht="20.100000000000001" customHeight="1">
      <c r="A73" s="59">
        <v>67</v>
      </c>
      <c r="B73" s="103">
        <v>38</v>
      </c>
      <c r="C73" s="94" t="s">
        <v>72</v>
      </c>
      <c r="D73" s="62" t="s">
        <v>74</v>
      </c>
      <c r="E73" s="61" t="s">
        <v>12</v>
      </c>
      <c r="F73" s="63" t="s">
        <v>3</v>
      </c>
      <c r="G73" s="63">
        <v>1965</v>
      </c>
      <c r="H73" s="62" t="s">
        <v>36</v>
      </c>
      <c r="I73" s="61" t="str">
        <f t="shared" ref="I73:I80" si="3">IF($F73="m",IF($G$1-$G73&gt;19,IF($G$1-$G73&lt;40,"A",IF($G$1-$G73&gt;49,IF($G$1-$G73&gt;59,IF($G$1-$G73&gt;69,"E","D"),"C"),"B")),"JM"),IF($G$1-$G73&gt;19,IF($G$1-$G73&lt;35,"F",IF($G$1-$G73&lt;50,"G","H")),"JŽ"))</f>
        <v>C</v>
      </c>
      <c r="J73" s="61">
        <f>COUNTIF(I$7:I73,I73)</f>
        <v>17</v>
      </c>
      <c r="K73" s="64">
        <v>4.1724537037037039E-2</v>
      </c>
      <c r="L73" s="92"/>
      <c r="M73" s="98"/>
    </row>
    <row r="74" spans="1:13" s="80" customFormat="1" ht="20.100000000000001" customHeight="1">
      <c r="A74" s="59">
        <v>68</v>
      </c>
      <c r="B74" s="103">
        <v>30</v>
      </c>
      <c r="C74" s="94" t="s">
        <v>182</v>
      </c>
      <c r="D74" s="62" t="s">
        <v>183</v>
      </c>
      <c r="E74" s="61" t="s">
        <v>12</v>
      </c>
      <c r="F74" s="63" t="s">
        <v>3</v>
      </c>
      <c r="G74" s="63">
        <v>1957</v>
      </c>
      <c r="H74" s="62" t="s">
        <v>184</v>
      </c>
      <c r="I74" s="61" t="str">
        <f t="shared" si="3"/>
        <v>D</v>
      </c>
      <c r="J74" s="61">
        <f>COUNTIF(I$7:I74,I74)</f>
        <v>7</v>
      </c>
      <c r="K74" s="64">
        <v>4.2013888888888885E-2</v>
      </c>
      <c r="L74" s="61"/>
      <c r="M74" s="75"/>
    </row>
    <row r="75" spans="1:13" ht="20.100000000000001" customHeight="1">
      <c r="A75" s="59">
        <v>69</v>
      </c>
      <c r="B75" s="103">
        <v>21</v>
      </c>
      <c r="C75" s="94" t="s">
        <v>39</v>
      </c>
      <c r="D75" s="62" t="s">
        <v>19</v>
      </c>
      <c r="E75" s="61" t="s">
        <v>12</v>
      </c>
      <c r="F75" s="63" t="s">
        <v>3</v>
      </c>
      <c r="G75" s="63">
        <v>1964</v>
      </c>
      <c r="H75" s="62" t="s">
        <v>35</v>
      </c>
      <c r="I75" s="61" t="str">
        <f t="shared" si="3"/>
        <v>C</v>
      </c>
      <c r="J75" s="61">
        <f>COUNTIF(I$7:I75,I75)</f>
        <v>18</v>
      </c>
      <c r="K75" s="64">
        <v>4.3495370370370372E-2</v>
      </c>
      <c r="L75" s="61"/>
      <c r="M75" s="75"/>
    </row>
    <row r="76" spans="1:13" ht="20.100000000000001" customHeight="1">
      <c r="A76" s="59">
        <v>70</v>
      </c>
      <c r="B76" s="103">
        <v>92</v>
      </c>
      <c r="C76" s="94" t="s">
        <v>147</v>
      </c>
      <c r="D76" s="62" t="s">
        <v>148</v>
      </c>
      <c r="E76" s="61" t="s">
        <v>12</v>
      </c>
      <c r="F76" s="63" t="s">
        <v>3</v>
      </c>
      <c r="G76" s="63">
        <v>1978</v>
      </c>
      <c r="H76" s="62" t="s">
        <v>149</v>
      </c>
      <c r="I76" s="61" t="str">
        <f t="shared" si="3"/>
        <v>B</v>
      </c>
      <c r="J76" s="61">
        <f>COUNTIF(I$7:I76,I76)</f>
        <v>10</v>
      </c>
      <c r="K76" s="64">
        <v>4.3506944444444445E-2</v>
      </c>
      <c r="L76" s="93"/>
      <c r="M76" s="101"/>
    </row>
    <row r="77" spans="1:13" ht="20.100000000000001" customHeight="1">
      <c r="A77" s="59">
        <v>71</v>
      </c>
      <c r="B77" s="103">
        <v>108</v>
      </c>
      <c r="C77" s="94" t="s">
        <v>75</v>
      </c>
      <c r="D77" s="62" t="s">
        <v>19</v>
      </c>
      <c r="E77" s="61" t="s">
        <v>12</v>
      </c>
      <c r="F77" s="63" t="s">
        <v>3</v>
      </c>
      <c r="G77" s="63">
        <v>1969</v>
      </c>
      <c r="H77" s="62" t="s">
        <v>94</v>
      </c>
      <c r="I77" s="61" t="str">
        <f t="shared" si="3"/>
        <v>C</v>
      </c>
      <c r="J77" s="61">
        <f>COUNTIF(I$7:I77,I77)</f>
        <v>19</v>
      </c>
      <c r="K77" s="64">
        <v>4.4155092592592593E-2</v>
      </c>
      <c r="L77" s="61"/>
      <c r="M77" s="75"/>
    </row>
    <row r="78" spans="1:13" s="68" customFormat="1" ht="20.100000000000001" customHeight="1">
      <c r="A78" s="59">
        <v>72</v>
      </c>
      <c r="B78" s="123">
        <v>83</v>
      </c>
      <c r="C78" s="124" t="s">
        <v>189</v>
      </c>
      <c r="D78" s="125" t="s">
        <v>86</v>
      </c>
      <c r="E78" s="65" t="s">
        <v>12</v>
      </c>
      <c r="F78" s="126" t="s">
        <v>4</v>
      </c>
      <c r="G78" s="126">
        <v>2008</v>
      </c>
      <c r="H78" s="125" t="s">
        <v>25</v>
      </c>
      <c r="I78" s="65" t="str">
        <f t="shared" si="3"/>
        <v>JŽ</v>
      </c>
      <c r="J78" s="65">
        <f>COUNTIF(I$7:I78,I78)</f>
        <v>1</v>
      </c>
      <c r="K78" s="127">
        <v>4.4872685185185189E-2</v>
      </c>
      <c r="L78" s="65"/>
      <c r="M78" s="66"/>
    </row>
    <row r="79" spans="1:13" s="71" customFormat="1" ht="20.100000000000001" customHeight="1">
      <c r="A79" s="59">
        <v>73</v>
      </c>
      <c r="B79" s="134">
        <v>19</v>
      </c>
      <c r="C79" s="135" t="s">
        <v>170</v>
      </c>
      <c r="D79" s="136" t="s">
        <v>171</v>
      </c>
      <c r="E79" s="69" t="s">
        <v>12</v>
      </c>
      <c r="F79" s="137" t="s">
        <v>3</v>
      </c>
      <c r="G79" s="137">
        <v>1943</v>
      </c>
      <c r="H79" s="136" t="s">
        <v>35</v>
      </c>
      <c r="I79" s="69" t="str">
        <f t="shared" si="3"/>
        <v>E</v>
      </c>
      <c r="J79" s="69">
        <f>COUNTIF(I$7:I79,I79)</f>
        <v>2</v>
      </c>
      <c r="K79" s="138">
        <v>5.0115740740740738E-2</v>
      </c>
      <c r="L79" s="69"/>
      <c r="M79" s="70"/>
    </row>
    <row r="80" spans="1:13" s="77" customFormat="1" ht="20.100000000000001" customHeight="1">
      <c r="A80" s="59">
        <v>74</v>
      </c>
      <c r="B80" s="103">
        <v>12</v>
      </c>
      <c r="C80" s="94" t="s">
        <v>154</v>
      </c>
      <c r="D80" s="62" t="s">
        <v>18</v>
      </c>
      <c r="E80" s="61" t="s">
        <v>12</v>
      </c>
      <c r="F80" s="63" t="s">
        <v>3</v>
      </c>
      <c r="G80" s="61">
        <v>1963</v>
      </c>
      <c r="H80" s="62" t="s">
        <v>25</v>
      </c>
      <c r="I80" s="61" t="str">
        <f t="shared" si="3"/>
        <v>C</v>
      </c>
      <c r="J80" s="61">
        <f>COUNTIF(I$7:I80,I80)</f>
        <v>20</v>
      </c>
      <c r="K80" s="64">
        <v>5.0810185185185187E-2</v>
      </c>
      <c r="L80" s="61"/>
      <c r="M80" s="75"/>
    </row>
    <row r="81" spans="1:13" ht="20.100000000000001" customHeight="1">
      <c r="A81" s="59">
        <v>75</v>
      </c>
      <c r="B81" s="103">
        <v>48</v>
      </c>
      <c r="C81" s="94" t="s">
        <v>199</v>
      </c>
      <c r="D81" s="62" t="s">
        <v>47</v>
      </c>
      <c r="E81" s="61" t="s">
        <v>12</v>
      </c>
      <c r="F81" s="63" t="s">
        <v>4</v>
      </c>
      <c r="G81" s="63">
        <v>1959</v>
      </c>
      <c r="H81" s="62" t="s">
        <v>200</v>
      </c>
      <c r="I81" s="61" t="s">
        <v>62</v>
      </c>
      <c r="J81" s="61">
        <f>COUNTIF(I$7:I81,I81)</f>
        <v>4</v>
      </c>
      <c r="K81" s="64">
        <v>5.2013888888888887E-2</v>
      </c>
      <c r="L81" s="61"/>
      <c r="M81" s="75"/>
    </row>
    <row r="82" spans="1:13" s="71" customFormat="1" ht="20.100000000000001" customHeight="1">
      <c r="A82" s="59">
        <v>76</v>
      </c>
      <c r="B82" s="134">
        <v>28</v>
      </c>
      <c r="C82" s="135" t="s">
        <v>129</v>
      </c>
      <c r="D82" s="136" t="s">
        <v>130</v>
      </c>
      <c r="E82" s="69" t="s">
        <v>12</v>
      </c>
      <c r="F82" s="137" t="s">
        <v>4</v>
      </c>
      <c r="G82" s="137">
        <v>2003</v>
      </c>
      <c r="H82" s="136" t="s">
        <v>25</v>
      </c>
      <c r="I82" s="69" t="str">
        <f t="shared" ref="I82:I88" si="4">IF($F82="m",IF($G$1-$G82&gt;19,IF($G$1-$G82&lt;40,"A",IF($G$1-$G82&gt;49,IF($G$1-$G82&gt;59,IF($G$1-$G82&gt;69,"E","D"),"C"),"B")),"JM"),IF($G$1-$G82&gt;19,IF($G$1-$G82&lt;35,"F",IF($G$1-$G82&lt;50,"G","H")),"JŽ"))</f>
        <v>JŽ</v>
      </c>
      <c r="J82" s="69">
        <f>COUNTIF(I$7:I82,I82)</f>
        <v>2</v>
      </c>
      <c r="K82" s="138">
        <v>5.4409722222222227E-2</v>
      </c>
      <c r="L82" s="69"/>
      <c r="M82" s="70"/>
    </row>
    <row r="83" spans="1:13" ht="20.100000000000001" customHeight="1">
      <c r="A83" s="59">
        <v>77</v>
      </c>
      <c r="B83" s="103">
        <v>84</v>
      </c>
      <c r="C83" s="94" t="s">
        <v>190</v>
      </c>
      <c r="D83" s="62" t="s">
        <v>22</v>
      </c>
      <c r="E83" s="61" t="s">
        <v>12</v>
      </c>
      <c r="F83" s="63" t="s">
        <v>3</v>
      </c>
      <c r="G83" s="63">
        <v>1976</v>
      </c>
      <c r="H83" s="62" t="s">
        <v>25</v>
      </c>
      <c r="I83" s="61" t="str">
        <f t="shared" si="4"/>
        <v>B</v>
      </c>
      <c r="J83" s="61">
        <f>COUNTIF(I$7:I83,I83)</f>
        <v>11</v>
      </c>
      <c r="K83" s="64">
        <v>5.4479166666666669E-2</v>
      </c>
      <c r="L83" s="61" t="s">
        <v>48</v>
      </c>
      <c r="M83" s="75"/>
    </row>
    <row r="84" spans="1:13" s="76" customFormat="1" ht="20.100000000000001" customHeight="1">
      <c r="A84" s="59">
        <v>78</v>
      </c>
      <c r="B84" s="103">
        <v>59</v>
      </c>
      <c r="C84" s="94" t="s">
        <v>223</v>
      </c>
      <c r="D84" s="62" t="s">
        <v>42</v>
      </c>
      <c r="E84" s="61" t="s">
        <v>12</v>
      </c>
      <c r="F84" s="61" t="s">
        <v>3</v>
      </c>
      <c r="G84" s="63">
        <v>1994</v>
      </c>
      <c r="H84" s="62" t="s">
        <v>10</v>
      </c>
      <c r="I84" s="61" t="str">
        <f t="shared" si="4"/>
        <v>A</v>
      </c>
      <c r="J84" s="61">
        <f>COUNTIF(I$7:I84,I84)</f>
        <v>18</v>
      </c>
      <c r="K84" s="64" t="s">
        <v>234</v>
      </c>
      <c r="L84" s="61"/>
      <c r="M84" s="75"/>
    </row>
    <row r="85" spans="1:13" s="76" customFormat="1" ht="20.100000000000001" customHeight="1">
      <c r="A85" s="59">
        <v>79</v>
      </c>
      <c r="B85" s="103">
        <v>39</v>
      </c>
      <c r="C85" s="94" t="s">
        <v>72</v>
      </c>
      <c r="D85" s="62" t="s">
        <v>73</v>
      </c>
      <c r="E85" s="61" t="s">
        <v>12</v>
      </c>
      <c r="F85" s="63" t="s">
        <v>3</v>
      </c>
      <c r="G85" s="63">
        <v>1969</v>
      </c>
      <c r="H85" s="62" t="s">
        <v>36</v>
      </c>
      <c r="I85" s="61" t="str">
        <f t="shared" si="4"/>
        <v>C</v>
      </c>
      <c r="J85" s="61">
        <f>COUNTIF(I$7:I85,I85)</f>
        <v>21</v>
      </c>
      <c r="K85" s="64" t="s">
        <v>234</v>
      </c>
      <c r="L85" s="61"/>
      <c r="M85" s="75"/>
    </row>
    <row r="86" spans="1:13" ht="20.100000000000001" customHeight="1">
      <c r="A86" s="59">
        <v>80</v>
      </c>
      <c r="B86" s="103">
        <v>41</v>
      </c>
      <c r="C86" s="94" t="s">
        <v>71</v>
      </c>
      <c r="D86" s="62" t="s">
        <v>37</v>
      </c>
      <c r="E86" s="61" t="s">
        <v>12</v>
      </c>
      <c r="F86" s="63" t="s">
        <v>3</v>
      </c>
      <c r="G86" s="63">
        <v>1964</v>
      </c>
      <c r="H86" s="62" t="s">
        <v>125</v>
      </c>
      <c r="I86" s="61" t="str">
        <f t="shared" si="4"/>
        <v>C</v>
      </c>
      <c r="J86" s="61">
        <f>COUNTIF(I$7:I86,I86)</f>
        <v>22</v>
      </c>
      <c r="K86" s="64" t="s">
        <v>234</v>
      </c>
      <c r="L86" s="61"/>
      <c r="M86" s="75"/>
    </row>
    <row r="87" spans="1:13" s="79" customFormat="1" ht="20.100000000000001" customHeight="1">
      <c r="A87" s="59">
        <v>81</v>
      </c>
      <c r="B87" s="103">
        <v>79</v>
      </c>
      <c r="C87" s="94" t="s">
        <v>63</v>
      </c>
      <c r="D87" s="62" t="s">
        <v>23</v>
      </c>
      <c r="E87" s="61" t="s">
        <v>12</v>
      </c>
      <c r="F87" s="63" t="s">
        <v>3</v>
      </c>
      <c r="G87" s="63">
        <v>1962</v>
      </c>
      <c r="H87" s="62" t="s">
        <v>9</v>
      </c>
      <c r="I87" s="61" t="str">
        <f t="shared" si="4"/>
        <v>D</v>
      </c>
      <c r="J87" s="61">
        <f>COUNTIF(I$7:I87,I87)</f>
        <v>8</v>
      </c>
      <c r="K87" s="64" t="s">
        <v>234</v>
      </c>
      <c r="L87" s="93"/>
      <c r="M87" s="101"/>
    </row>
    <row r="88" spans="1:13" s="79" customFormat="1" ht="20.100000000000001" customHeight="1">
      <c r="A88" s="59">
        <v>82</v>
      </c>
      <c r="B88" s="103">
        <v>80</v>
      </c>
      <c r="C88" s="94" t="s">
        <v>40</v>
      </c>
      <c r="D88" s="62" t="s">
        <v>41</v>
      </c>
      <c r="E88" s="61" t="s">
        <v>12</v>
      </c>
      <c r="F88" s="63" t="s">
        <v>4</v>
      </c>
      <c r="G88" s="63">
        <v>1964</v>
      </c>
      <c r="H88" s="62" t="s">
        <v>9</v>
      </c>
      <c r="I88" s="61" t="str">
        <f t="shared" si="4"/>
        <v>H</v>
      </c>
      <c r="J88" s="61">
        <f>COUNTIF(I$7:I88,I88)</f>
        <v>4</v>
      </c>
      <c r="K88" s="64" t="s">
        <v>234</v>
      </c>
      <c r="L88" s="99"/>
      <c r="M88" s="100"/>
    </row>
    <row r="89" spans="1:13" ht="14.25" customHeight="1">
      <c r="A89" s="83"/>
      <c r="B89" s="104"/>
      <c r="C89" s="97"/>
      <c r="D89" s="84"/>
      <c r="E89" s="83"/>
      <c r="F89" s="83"/>
      <c r="G89" s="85"/>
      <c r="H89" s="84"/>
      <c r="I89" s="83"/>
      <c r="J89" s="83"/>
      <c r="K89" s="86"/>
    </row>
    <row r="90" spans="1:13" s="44" customFormat="1" ht="14.25" customHeight="1">
      <c r="A90" s="181" t="s">
        <v>236</v>
      </c>
      <c r="B90" s="181"/>
      <c r="C90" s="181"/>
      <c r="D90" s="181"/>
      <c r="E90" s="181"/>
      <c r="F90" s="181"/>
      <c r="G90" s="181"/>
      <c r="H90" s="181"/>
      <c r="I90" s="42"/>
      <c r="J90" s="42"/>
      <c r="K90" s="45"/>
      <c r="L90" s="42"/>
      <c r="M90" s="42"/>
    </row>
    <row r="91" spans="1:13" s="44" customFormat="1" ht="14.25" customHeight="1">
      <c r="A91" s="181" t="s">
        <v>7</v>
      </c>
      <c r="B91" s="181"/>
      <c r="C91" s="181"/>
      <c r="D91" s="181"/>
      <c r="E91" s="181"/>
      <c r="F91" s="181"/>
      <c r="G91" s="181"/>
      <c r="H91" s="181"/>
      <c r="I91" s="42"/>
      <c r="J91" s="42"/>
      <c r="K91" s="45"/>
      <c r="L91" s="42"/>
      <c r="M91" s="42"/>
    </row>
  </sheetData>
  <sortState ref="A7:N88">
    <sortCondition ref="K7:K88"/>
  </sortState>
  <mergeCells count="6">
    <mergeCell ref="A91:H91"/>
    <mergeCell ref="A2:K2"/>
    <mergeCell ref="A3:K3"/>
    <mergeCell ref="A4:K4"/>
    <mergeCell ref="A5:D5"/>
    <mergeCell ref="A90:H9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7"/>
  <sheetViews>
    <sheetView workbookViewId="0">
      <selection activeCell="U27" sqref="U27"/>
    </sheetView>
  </sheetViews>
  <sheetFormatPr defaultRowHeight="12.75"/>
  <cols>
    <col min="1" max="1" width="4.42578125" style="42" customWidth="1"/>
    <col min="2" max="2" width="4.85546875" style="45" customWidth="1"/>
    <col min="3" max="3" width="13" style="45" customWidth="1"/>
    <col min="4" max="4" width="7.85546875" style="42" customWidth="1"/>
    <col min="5" max="5" width="5.140625" style="42" customWidth="1"/>
    <col min="6" max="6" width="4.28515625" style="42" customWidth="1"/>
    <col min="7" max="7" width="5.7109375" style="43" customWidth="1"/>
    <col min="8" max="8" width="22.5703125" style="44" customWidth="1"/>
    <col min="9" max="9" width="3.85546875" style="42" customWidth="1"/>
    <col min="10" max="10" width="4.42578125" style="42" customWidth="1"/>
    <col min="11" max="11" width="8.7109375" style="45" customWidth="1"/>
    <col min="12" max="12" width="3" style="42" hidden="1" customWidth="1"/>
    <col min="13" max="13" width="0.85546875" style="46" hidden="1" customWidth="1"/>
    <col min="14" max="16384" width="9.140625" style="47"/>
  </cols>
  <sheetData>
    <row r="1" spans="1:13" ht="2.25" customHeight="1" thickBot="1">
      <c r="F1" s="42" t="s">
        <v>30</v>
      </c>
      <c r="G1" s="43">
        <v>2022</v>
      </c>
    </row>
    <row r="2" spans="1:13" s="109" customFormat="1" ht="30" customHeight="1" thickBot="1">
      <c r="A2" s="182" t="s">
        <v>29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48"/>
      <c r="M2" s="108"/>
    </row>
    <row r="3" spans="1:13" s="111" customFormat="1" ht="20.100000000000001" customHeight="1" thickBot="1">
      <c r="A3" s="185" t="s">
        <v>105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48"/>
      <c r="M3" s="110"/>
    </row>
    <row r="4" spans="1:13" s="113" customFormat="1" ht="20.100000000000001" customHeight="1" thickBot="1">
      <c r="A4" s="186" t="s">
        <v>106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  <c r="L4" s="112"/>
      <c r="M4" s="112"/>
    </row>
    <row r="5" spans="1:13" s="53" customFormat="1" ht="20.100000000000001" customHeight="1">
      <c r="A5" s="189" t="s">
        <v>28</v>
      </c>
      <c r="B5" s="189"/>
      <c r="C5" s="189"/>
      <c r="D5" s="189"/>
      <c r="E5" s="48"/>
      <c r="F5" s="48"/>
      <c r="G5" s="49"/>
      <c r="H5" s="49"/>
      <c r="I5" s="48" t="s">
        <v>43</v>
      </c>
      <c r="J5" s="48"/>
      <c r="K5" s="50"/>
      <c r="L5" s="51"/>
      <c r="M5" s="52"/>
    </row>
    <row r="6" spans="1:13" s="60" customFormat="1" ht="30" customHeight="1" thickBot="1">
      <c r="A6" s="54" t="s">
        <v>235</v>
      </c>
      <c r="B6" s="114" t="s">
        <v>31</v>
      </c>
      <c r="C6" s="114" t="s">
        <v>20</v>
      </c>
      <c r="D6" s="55" t="s">
        <v>0</v>
      </c>
      <c r="E6" s="56" t="s">
        <v>11</v>
      </c>
      <c r="F6" s="56" t="s">
        <v>5</v>
      </c>
      <c r="G6" s="57" t="s">
        <v>8</v>
      </c>
      <c r="H6" s="55" t="s">
        <v>1</v>
      </c>
      <c r="I6" s="88" t="s">
        <v>6</v>
      </c>
      <c r="J6" s="89" t="s">
        <v>210</v>
      </c>
      <c r="K6" s="88" t="s">
        <v>2</v>
      </c>
      <c r="L6" s="56" t="s">
        <v>48</v>
      </c>
      <c r="M6" s="58" t="s">
        <v>58</v>
      </c>
    </row>
    <row r="7" spans="1:13" s="9" customFormat="1" ht="20.100000000000001" customHeight="1" thickBot="1">
      <c r="A7" s="194" t="s">
        <v>247</v>
      </c>
      <c r="B7" s="195"/>
      <c r="C7" s="195"/>
      <c r="D7" s="195"/>
      <c r="E7" s="195"/>
      <c r="F7" s="195"/>
      <c r="G7" s="195"/>
      <c r="H7" s="195"/>
      <c r="I7" s="195"/>
      <c r="J7" s="195"/>
      <c r="K7" s="196"/>
      <c r="L7" s="11"/>
      <c r="M7" s="12"/>
    </row>
    <row r="8" spans="1:13" s="68" customFormat="1" ht="20.100000000000001" customHeight="1">
      <c r="A8" s="65">
        <v>1</v>
      </c>
      <c r="B8" s="123">
        <v>26</v>
      </c>
      <c r="C8" s="159" t="s">
        <v>91</v>
      </c>
      <c r="D8" s="125" t="s">
        <v>92</v>
      </c>
      <c r="E8" s="65" t="s">
        <v>12</v>
      </c>
      <c r="F8" s="126" t="s">
        <v>3</v>
      </c>
      <c r="G8" s="126">
        <v>2002</v>
      </c>
      <c r="H8" s="125" t="s">
        <v>162</v>
      </c>
      <c r="I8" s="65" t="str">
        <f t="shared" ref="I8:I25" si="0">IF($F8="m",IF($G$1-$G8&gt;19,IF($G$1-$G8&lt;40,"A",IF($G$1-$G8&gt;49,IF($G$1-$G8&gt;59,IF($G$1-$G8&gt;69,"E","D"),"C"),"B")),"JM"),IF($G$1-$G8&gt;19,IF($G$1-$G8&lt;35,"F",IF($G$1-$G8&lt;50,"G","H")),"JŽ"))</f>
        <v>A</v>
      </c>
      <c r="J8" s="65">
        <f>COUNTIF(I$8:I8,I8)</f>
        <v>1</v>
      </c>
      <c r="K8" s="127">
        <v>2.6886574074074077E-2</v>
      </c>
      <c r="L8" s="65"/>
      <c r="M8" s="66"/>
    </row>
    <row r="9" spans="1:13" s="71" customFormat="1" ht="20.100000000000001" customHeight="1">
      <c r="A9" s="69">
        <v>2</v>
      </c>
      <c r="B9" s="134">
        <v>55</v>
      </c>
      <c r="C9" s="160" t="s">
        <v>172</v>
      </c>
      <c r="D9" s="136" t="s">
        <v>173</v>
      </c>
      <c r="E9" s="69" t="s">
        <v>12</v>
      </c>
      <c r="F9" s="137" t="s">
        <v>3</v>
      </c>
      <c r="G9" s="137">
        <v>1985</v>
      </c>
      <c r="H9" s="136" t="s">
        <v>209</v>
      </c>
      <c r="I9" s="69" t="str">
        <f t="shared" si="0"/>
        <v>A</v>
      </c>
      <c r="J9" s="69">
        <f>COUNTIF(I$8:I9,I9)</f>
        <v>2</v>
      </c>
      <c r="K9" s="138">
        <v>2.7569444444444448E-2</v>
      </c>
      <c r="L9" s="69"/>
      <c r="M9" s="70"/>
    </row>
    <row r="10" spans="1:13" s="74" customFormat="1" ht="20.100000000000001" customHeight="1" thickBot="1">
      <c r="A10" s="72">
        <v>3</v>
      </c>
      <c r="B10" s="129">
        <v>37</v>
      </c>
      <c r="C10" s="161" t="s">
        <v>150</v>
      </c>
      <c r="D10" s="131" t="s">
        <v>13</v>
      </c>
      <c r="E10" s="72" t="s">
        <v>12</v>
      </c>
      <c r="F10" s="132" t="s">
        <v>3</v>
      </c>
      <c r="G10" s="132">
        <v>1990</v>
      </c>
      <c r="H10" s="131" t="s">
        <v>151</v>
      </c>
      <c r="I10" s="72" t="str">
        <f t="shared" si="0"/>
        <v>A</v>
      </c>
      <c r="J10" s="72">
        <f>COUNTIF(I$8:I10,I10)</f>
        <v>3</v>
      </c>
      <c r="K10" s="133">
        <v>2.8564814814814817E-2</v>
      </c>
      <c r="L10" s="72"/>
      <c r="M10" s="73"/>
    </row>
    <row r="11" spans="1:13" s="74" customFormat="1" ht="14.25" hidden="1" customHeight="1">
      <c r="A11" s="59">
        <v>14</v>
      </c>
      <c r="B11" s="115">
        <v>61</v>
      </c>
      <c r="C11" s="162" t="s">
        <v>179</v>
      </c>
      <c r="D11" s="116" t="s">
        <v>22</v>
      </c>
      <c r="E11" s="59" t="s">
        <v>12</v>
      </c>
      <c r="F11" s="117" t="s">
        <v>3</v>
      </c>
      <c r="G11" s="117">
        <v>1994</v>
      </c>
      <c r="H11" s="116" t="s">
        <v>180</v>
      </c>
      <c r="I11" s="59" t="str">
        <f t="shared" si="0"/>
        <v>A</v>
      </c>
      <c r="J11" s="59">
        <f>COUNTIF(I$8:I11,I11)</f>
        <v>4</v>
      </c>
      <c r="K11" s="118">
        <v>2.9386574074074075E-2</v>
      </c>
      <c r="L11" s="59"/>
      <c r="M11" s="67"/>
    </row>
    <row r="12" spans="1:13" s="71" customFormat="1" ht="14.25" hidden="1" customHeight="1">
      <c r="A12" s="59">
        <v>16</v>
      </c>
      <c r="B12" s="115">
        <v>67</v>
      </c>
      <c r="C12" s="162" t="s">
        <v>155</v>
      </c>
      <c r="D12" s="116" t="s">
        <v>156</v>
      </c>
      <c r="E12" s="59" t="s">
        <v>12</v>
      </c>
      <c r="F12" s="117" t="s">
        <v>3</v>
      </c>
      <c r="G12" s="117">
        <v>1991</v>
      </c>
      <c r="H12" s="116" t="s">
        <v>9</v>
      </c>
      <c r="I12" s="59" t="str">
        <f t="shared" si="0"/>
        <v>A</v>
      </c>
      <c r="J12" s="59">
        <f>COUNTIF(I$8:I12,I12)</f>
        <v>5</v>
      </c>
      <c r="K12" s="118">
        <v>2.9652777777777778E-2</v>
      </c>
      <c r="L12" s="72"/>
      <c r="M12" s="73"/>
    </row>
    <row r="13" spans="1:13" s="74" customFormat="1" ht="14.25" hidden="1" customHeight="1">
      <c r="A13" s="59">
        <v>19</v>
      </c>
      <c r="B13" s="115">
        <v>106</v>
      </c>
      <c r="C13" s="162" t="s">
        <v>55</v>
      </c>
      <c r="D13" s="116" t="s">
        <v>16</v>
      </c>
      <c r="E13" s="59" t="s">
        <v>12</v>
      </c>
      <c r="F13" s="117" t="s">
        <v>3</v>
      </c>
      <c r="G13" s="117">
        <v>1989</v>
      </c>
      <c r="H13" s="116" t="s">
        <v>44</v>
      </c>
      <c r="I13" s="59" t="str">
        <f t="shared" si="0"/>
        <v>A</v>
      </c>
      <c r="J13" s="59">
        <f>COUNTIF(I$8:I13,I13)</f>
        <v>6</v>
      </c>
      <c r="K13" s="118">
        <v>3.0231481481481481E-2</v>
      </c>
      <c r="L13" s="69"/>
      <c r="M13" s="70"/>
    </row>
    <row r="14" spans="1:13" s="68" customFormat="1" ht="14.25" hidden="1" customHeight="1">
      <c r="A14" s="59">
        <v>20</v>
      </c>
      <c r="B14" s="115">
        <v>8</v>
      </c>
      <c r="C14" s="162" t="s">
        <v>134</v>
      </c>
      <c r="D14" s="116" t="s">
        <v>135</v>
      </c>
      <c r="E14" s="59" t="s">
        <v>12</v>
      </c>
      <c r="F14" s="117" t="s">
        <v>3</v>
      </c>
      <c r="G14" s="117">
        <v>1993</v>
      </c>
      <c r="H14" s="116" t="s">
        <v>25</v>
      </c>
      <c r="I14" s="59" t="str">
        <f t="shared" si="0"/>
        <v>A</v>
      </c>
      <c r="J14" s="59">
        <f>COUNTIF(I$8:I14,I14)</f>
        <v>7</v>
      </c>
      <c r="K14" s="118">
        <v>3.0428240740740742E-2</v>
      </c>
      <c r="L14" s="65"/>
      <c r="M14" s="66"/>
    </row>
    <row r="15" spans="1:13" s="53" customFormat="1" ht="14.25" hidden="1" customHeight="1">
      <c r="A15" s="59">
        <v>24</v>
      </c>
      <c r="B15" s="115">
        <v>101</v>
      </c>
      <c r="C15" s="162" t="s">
        <v>187</v>
      </c>
      <c r="D15" s="116" t="s">
        <v>23</v>
      </c>
      <c r="E15" s="59" t="s">
        <v>12</v>
      </c>
      <c r="F15" s="117" t="s">
        <v>3</v>
      </c>
      <c r="G15" s="117">
        <v>1994</v>
      </c>
      <c r="H15" s="116" t="s">
        <v>9</v>
      </c>
      <c r="I15" s="59" t="str">
        <f t="shared" si="0"/>
        <v>A</v>
      </c>
      <c r="J15" s="59">
        <f>COUNTIF(I$8:I15,I15)</f>
        <v>8</v>
      </c>
      <c r="K15" s="118">
        <v>3.1134259259259261E-2</v>
      </c>
      <c r="L15" s="59"/>
      <c r="M15" s="67"/>
    </row>
    <row r="16" spans="1:13" s="68" customFormat="1" ht="14.25" hidden="1" customHeight="1">
      <c r="A16" s="59">
        <v>25</v>
      </c>
      <c r="B16" s="115">
        <v>69</v>
      </c>
      <c r="C16" s="162" t="s">
        <v>226</v>
      </c>
      <c r="D16" s="116" t="s">
        <v>227</v>
      </c>
      <c r="E16" s="59" t="s">
        <v>12</v>
      </c>
      <c r="F16" s="59" t="s">
        <v>3</v>
      </c>
      <c r="G16" s="117">
        <v>1984</v>
      </c>
      <c r="H16" s="116" t="s">
        <v>165</v>
      </c>
      <c r="I16" s="59" t="str">
        <f t="shared" si="0"/>
        <v>A</v>
      </c>
      <c r="J16" s="59">
        <f>COUNTIF(I$8:I16,I16)</f>
        <v>9</v>
      </c>
      <c r="K16" s="118">
        <v>3.123842592592593E-2</v>
      </c>
      <c r="L16" s="59"/>
      <c r="M16" s="67"/>
    </row>
    <row r="17" spans="1:17" s="68" customFormat="1" ht="14.25" hidden="1" customHeight="1">
      <c r="A17" s="59">
        <v>26</v>
      </c>
      <c r="B17" s="115">
        <v>23</v>
      </c>
      <c r="C17" s="162" t="s">
        <v>215</v>
      </c>
      <c r="D17" s="116" t="s">
        <v>16</v>
      </c>
      <c r="E17" s="59" t="s">
        <v>12</v>
      </c>
      <c r="F17" s="59" t="s">
        <v>3</v>
      </c>
      <c r="G17" s="117">
        <v>1991</v>
      </c>
      <c r="H17" s="116" t="s">
        <v>216</v>
      </c>
      <c r="I17" s="59" t="str">
        <f t="shared" si="0"/>
        <v>A</v>
      </c>
      <c r="J17" s="59">
        <f>COUNTIF(I$8:I17,I17)</f>
        <v>10</v>
      </c>
      <c r="K17" s="118">
        <v>3.1620370370370368E-2</v>
      </c>
      <c r="L17" s="59"/>
      <c r="M17" s="67"/>
    </row>
    <row r="18" spans="1:17" s="71" customFormat="1" ht="14.25" hidden="1" customHeight="1">
      <c r="A18" s="59">
        <v>27</v>
      </c>
      <c r="B18" s="115">
        <v>87</v>
      </c>
      <c r="C18" s="162" t="s">
        <v>136</v>
      </c>
      <c r="D18" s="116" t="s">
        <v>23</v>
      </c>
      <c r="E18" s="59" t="s">
        <v>12</v>
      </c>
      <c r="F18" s="117" t="s">
        <v>3</v>
      </c>
      <c r="G18" s="117">
        <v>1988</v>
      </c>
      <c r="H18" s="116" t="s">
        <v>59</v>
      </c>
      <c r="I18" s="59" t="str">
        <f t="shared" si="0"/>
        <v>A</v>
      </c>
      <c r="J18" s="59">
        <f>COUNTIF(I$8:I18,I18)</f>
        <v>11</v>
      </c>
      <c r="K18" s="118">
        <v>3.2407407407407406E-2</v>
      </c>
      <c r="L18" s="59"/>
      <c r="M18" s="67"/>
    </row>
    <row r="19" spans="1:17" s="71" customFormat="1" ht="13.5" hidden="1" customHeight="1">
      <c r="A19" s="59">
        <v>29</v>
      </c>
      <c r="B19" s="115">
        <v>103</v>
      </c>
      <c r="C19" s="162" t="s">
        <v>128</v>
      </c>
      <c r="D19" s="116" t="s">
        <v>13</v>
      </c>
      <c r="E19" s="59" t="s">
        <v>12</v>
      </c>
      <c r="F19" s="117" t="s">
        <v>3</v>
      </c>
      <c r="G19" s="117">
        <v>1987</v>
      </c>
      <c r="H19" s="116" t="s">
        <v>59</v>
      </c>
      <c r="I19" s="59" t="str">
        <f t="shared" si="0"/>
        <v>A</v>
      </c>
      <c r="J19" s="59">
        <f>COUNTIF(I$8:I19,I19)</f>
        <v>12</v>
      </c>
      <c r="K19" s="118">
        <v>3.3113425925925928E-2</v>
      </c>
      <c r="L19" s="59"/>
      <c r="M19" s="67"/>
    </row>
    <row r="20" spans="1:17" s="74" customFormat="1" ht="14.25" hidden="1" customHeight="1">
      <c r="A20" s="59">
        <v>33</v>
      </c>
      <c r="B20" s="115">
        <v>68</v>
      </c>
      <c r="C20" s="162" t="s">
        <v>225</v>
      </c>
      <c r="D20" s="116" t="s">
        <v>14</v>
      </c>
      <c r="E20" s="59" t="s">
        <v>12</v>
      </c>
      <c r="F20" s="59" t="s">
        <v>3</v>
      </c>
      <c r="G20" s="117">
        <v>1987</v>
      </c>
      <c r="H20" s="116" t="s">
        <v>33</v>
      </c>
      <c r="I20" s="59" t="str">
        <f t="shared" si="0"/>
        <v>A</v>
      </c>
      <c r="J20" s="59">
        <f>COUNTIF(I$8:I20,I20)</f>
        <v>13</v>
      </c>
      <c r="K20" s="118">
        <v>3.3599537037037039E-2</v>
      </c>
      <c r="L20" s="59"/>
      <c r="M20" s="67"/>
    </row>
    <row r="21" spans="1:17" s="74" customFormat="1" ht="14.25" hidden="1" customHeight="1">
      <c r="A21" s="59">
        <v>37</v>
      </c>
      <c r="B21" s="115">
        <v>44</v>
      </c>
      <c r="C21" s="162" t="s">
        <v>217</v>
      </c>
      <c r="D21" s="116" t="s">
        <v>26</v>
      </c>
      <c r="E21" s="59" t="s">
        <v>12</v>
      </c>
      <c r="F21" s="59" t="s">
        <v>3</v>
      </c>
      <c r="G21" s="117">
        <v>1992</v>
      </c>
      <c r="H21" s="116" t="s">
        <v>218</v>
      </c>
      <c r="I21" s="59" t="str">
        <f t="shared" si="0"/>
        <v>A</v>
      </c>
      <c r="J21" s="59">
        <f>COUNTIF(I$8:I21,I21)</f>
        <v>14</v>
      </c>
      <c r="K21" s="118">
        <v>3.4560185185185187E-2</v>
      </c>
      <c r="L21" s="59"/>
      <c r="M21" s="67"/>
    </row>
    <row r="22" spans="1:17" s="53" customFormat="1" ht="14.25" hidden="1" customHeight="1">
      <c r="A22" s="59">
        <v>39</v>
      </c>
      <c r="B22" s="115">
        <v>53</v>
      </c>
      <c r="C22" s="162" t="s">
        <v>142</v>
      </c>
      <c r="D22" s="116" t="s">
        <v>143</v>
      </c>
      <c r="E22" s="59" t="s">
        <v>100</v>
      </c>
      <c r="F22" s="117" t="s">
        <v>3</v>
      </c>
      <c r="G22" s="117">
        <v>1996</v>
      </c>
      <c r="H22" s="116" t="s">
        <v>144</v>
      </c>
      <c r="I22" s="59" t="str">
        <f t="shared" si="0"/>
        <v>A</v>
      </c>
      <c r="J22" s="59">
        <f>COUNTIF(I$8:I22,I22)</f>
        <v>15</v>
      </c>
      <c r="K22" s="118">
        <v>3.4976851851851849E-2</v>
      </c>
      <c r="L22" s="59"/>
      <c r="M22" s="67"/>
    </row>
    <row r="23" spans="1:17" s="68" customFormat="1" ht="14.25" hidden="1" customHeight="1">
      <c r="A23" s="59">
        <v>51</v>
      </c>
      <c r="B23" s="115">
        <v>46</v>
      </c>
      <c r="C23" s="162" t="s">
        <v>113</v>
      </c>
      <c r="D23" s="116" t="s">
        <v>32</v>
      </c>
      <c r="E23" s="59" t="s">
        <v>12</v>
      </c>
      <c r="F23" s="117" t="s">
        <v>3</v>
      </c>
      <c r="G23" s="117">
        <v>1997</v>
      </c>
      <c r="H23" s="116" t="s">
        <v>10</v>
      </c>
      <c r="I23" s="59" t="str">
        <f t="shared" si="0"/>
        <v>A</v>
      </c>
      <c r="J23" s="59">
        <f>COUNTIF(I$8:I23,I23)</f>
        <v>16</v>
      </c>
      <c r="K23" s="118">
        <v>3.6863425925925931E-2</v>
      </c>
      <c r="L23" s="59"/>
      <c r="M23" s="67"/>
    </row>
    <row r="24" spans="1:17" s="68" customFormat="1" ht="14.25" hidden="1" customHeight="1">
      <c r="A24" s="59">
        <v>57</v>
      </c>
      <c r="B24" s="115">
        <v>105</v>
      </c>
      <c r="C24" s="162" t="s">
        <v>137</v>
      </c>
      <c r="D24" s="116" t="s">
        <v>23</v>
      </c>
      <c r="E24" s="59" t="s">
        <v>12</v>
      </c>
      <c r="F24" s="117" t="s">
        <v>3</v>
      </c>
      <c r="G24" s="117">
        <v>2002</v>
      </c>
      <c r="H24" s="116" t="s">
        <v>138</v>
      </c>
      <c r="I24" s="59" t="str">
        <f t="shared" si="0"/>
        <v>A</v>
      </c>
      <c r="J24" s="59">
        <f>COUNTIF(I$8:I24,I24)</f>
        <v>17</v>
      </c>
      <c r="K24" s="118">
        <v>3.9143518518518515E-2</v>
      </c>
      <c r="L24" s="59"/>
      <c r="M24" s="67" t="s">
        <v>58</v>
      </c>
    </row>
    <row r="25" spans="1:17" s="120" customFormat="1" ht="14.25" hidden="1" customHeight="1">
      <c r="A25" s="139">
        <v>81</v>
      </c>
      <c r="B25" s="140">
        <v>59</v>
      </c>
      <c r="C25" s="163" t="s">
        <v>223</v>
      </c>
      <c r="D25" s="141" t="s">
        <v>42</v>
      </c>
      <c r="E25" s="139" t="s">
        <v>12</v>
      </c>
      <c r="F25" s="139" t="s">
        <v>3</v>
      </c>
      <c r="G25" s="142">
        <v>1994</v>
      </c>
      <c r="H25" s="141" t="s">
        <v>10</v>
      </c>
      <c r="I25" s="139" t="str">
        <f t="shared" si="0"/>
        <v>A</v>
      </c>
      <c r="J25" s="139">
        <f>COUNTIF(I$8:I25,I25)</f>
        <v>18</v>
      </c>
      <c r="K25" s="143" t="s">
        <v>234</v>
      </c>
      <c r="L25" s="139"/>
      <c r="M25" s="144"/>
    </row>
    <row r="26" spans="1:17" s="31" customFormat="1" ht="19.5" customHeight="1" thickBot="1">
      <c r="A26" s="194" t="s">
        <v>246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6"/>
      <c r="O26" s="19"/>
      <c r="P26" s="19"/>
      <c r="Q26" s="19"/>
    </row>
    <row r="27" spans="1:17" s="68" customFormat="1" ht="20.100000000000001" customHeight="1">
      <c r="A27" s="65">
        <v>1</v>
      </c>
      <c r="B27" s="123">
        <v>14</v>
      </c>
      <c r="C27" s="159" t="s">
        <v>67</v>
      </c>
      <c r="D27" s="125" t="s">
        <v>68</v>
      </c>
      <c r="E27" s="65" t="s">
        <v>12</v>
      </c>
      <c r="F27" s="126" t="s">
        <v>3</v>
      </c>
      <c r="G27" s="126">
        <v>1976</v>
      </c>
      <c r="H27" s="125" t="s">
        <v>93</v>
      </c>
      <c r="I27" s="65" t="str">
        <f t="shared" ref="I27:I37" si="1">IF($F27="m",IF($G$1-$G27&gt;19,IF($G$1-$G27&lt;40,"A",IF($G$1-$G27&gt;49,IF($G$1-$G27&gt;59,IF($G$1-$G27&gt;69,"E","D"),"C"),"B")),"JM"),IF($G$1-$G27&gt;19,IF($G$1-$G27&lt;35,"F",IF($G$1-$G27&lt;50,"G","H")),"JŽ"))</f>
        <v>B</v>
      </c>
      <c r="J27" s="65">
        <f>COUNTIF(I$8:I27,I27)</f>
        <v>1</v>
      </c>
      <c r="K27" s="127">
        <v>2.5509259259259259E-2</v>
      </c>
      <c r="L27" s="65"/>
      <c r="M27" s="66"/>
    </row>
    <row r="28" spans="1:17" s="71" customFormat="1" ht="20.100000000000001" customHeight="1">
      <c r="A28" s="69">
        <v>2</v>
      </c>
      <c r="B28" s="134">
        <v>15</v>
      </c>
      <c r="C28" s="160" t="s">
        <v>65</v>
      </c>
      <c r="D28" s="136" t="s">
        <v>66</v>
      </c>
      <c r="E28" s="69" t="s">
        <v>12</v>
      </c>
      <c r="F28" s="137" t="s">
        <v>3</v>
      </c>
      <c r="G28" s="137">
        <v>1978</v>
      </c>
      <c r="H28" s="136" t="s">
        <v>49</v>
      </c>
      <c r="I28" s="69" t="str">
        <f t="shared" si="1"/>
        <v>B</v>
      </c>
      <c r="J28" s="69">
        <f>COUNTIF(I$8:I28,I28)</f>
        <v>2</v>
      </c>
      <c r="K28" s="138">
        <v>2.6076388888888885E-2</v>
      </c>
      <c r="L28" s="69"/>
      <c r="M28" s="70"/>
    </row>
    <row r="29" spans="1:17" s="74" customFormat="1" ht="20.100000000000001" customHeight="1" thickBot="1">
      <c r="A29" s="72">
        <v>3</v>
      </c>
      <c r="B29" s="129">
        <v>76</v>
      </c>
      <c r="C29" s="161" t="s">
        <v>178</v>
      </c>
      <c r="D29" s="131" t="s">
        <v>13</v>
      </c>
      <c r="E29" s="72" t="s">
        <v>12</v>
      </c>
      <c r="F29" s="132" t="s">
        <v>3</v>
      </c>
      <c r="G29" s="132">
        <v>1979</v>
      </c>
      <c r="H29" s="131" t="s">
        <v>99</v>
      </c>
      <c r="I29" s="72" t="str">
        <f t="shared" si="1"/>
        <v>B</v>
      </c>
      <c r="J29" s="72">
        <f>COUNTIF(I$8:I29,I29)</f>
        <v>3</v>
      </c>
      <c r="K29" s="133">
        <v>2.8148148148148148E-2</v>
      </c>
      <c r="L29" s="72"/>
      <c r="M29" s="73"/>
    </row>
    <row r="30" spans="1:17" s="53" customFormat="1" ht="14.25" hidden="1" customHeight="1">
      <c r="A30" s="59">
        <v>18</v>
      </c>
      <c r="B30" s="115">
        <v>10</v>
      </c>
      <c r="C30" s="162" t="s">
        <v>50</v>
      </c>
      <c r="D30" s="116" t="s">
        <v>14</v>
      </c>
      <c r="E30" s="59" t="s">
        <v>12</v>
      </c>
      <c r="F30" s="117" t="s">
        <v>3</v>
      </c>
      <c r="G30" s="117">
        <v>1979</v>
      </c>
      <c r="H30" s="116" t="s">
        <v>139</v>
      </c>
      <c r="I30" s="59" t="str">
        <f t="shared" si="1"/>
        <v>B</v>
      </c>
      <c r="J30" s="59">
        <f>COUNTIF(I$8:I30,I30)</f>
        <v>4</v>
      </c>
      <c r="K30" s="118">
        <v>3.0023148148148149E-2</v>
      </c>
      <c r="L30" s="69"/>
      <c r="M30" s="70"/>
    </row>
    <row r="31" spans="1:17" s="53" customFormat="1" ht="14.25" hidden="1" customHeight="1">
      <c r="A31" s="59">
        <v>21</v>
      </c>
      <c r="B31" s="115">
        <v>58</v>
      </c>
      <c r="C31" s="162" t="s">
        <v>163</v>
      </c>
      <c r="D31" s="116" t="s">
        <v>22</v>
      </c>
      <c r="E31" s="59" t="s">
        <v>12</v>
      </c>
      <c r="F31" s="117" t="s">
        <v>3</v>
      </c>
      <c r="G31" s="117">
        <v>1978</v>
      </c>
      <c r="H31" s="116" t="s">
        <v>164</v>
      </c>
      <c r="I31" s="59" t="str">
        <f t="shared" si="1"/>
        <v>B</v>
      </c>
      <c r="J31" s="59">
        <f>COUNTIF(I$8:I31,I31)</f>
        <v>5</v>
      </c>
      <c r="K31" s="118">
        <v>3.0567129629629628E-2</v>
      </c>
      <c r="L31" s="59"/>
      <c r="M31" s="67"/>
    </row>
    <row r="32" spans="1:17" s="53" customFormat="1" ht="14.25" hidden="1" customHeight="1">
      <c r="A32" s="59">
        <v>30</v>
      </c>
      <c r="B32" s="115">
        <v>88</v>
      </c>
      <c r="C32" s="162" t="s">
        <v>175</v>
      </c>
      <c r="D32" s="116" t="s">
        <v>24</v>
      </c>
      <c r="E32" s="59" t="s">
        <v>12</v>
      </c>
      <c r="F32" s="117" t="s">
        <v>3</v>
      </c>
      <c r="G32" s="117">
        <v>1979</v>
      </c>
      <c r="H32" s="116" t="s">
        <v>176</v>
      </c>
      <c r="I32" s="59" t="str">
        <f t="shared" si="1"/>
        <v>B</v>
      </c>
      <c r="J32" s="59">
        <f>COUNTIF(I$8:I32,I32)</f>
        <v>6</v>
      </c>
      <c r="K32" s="118">
        <v>3.3217592592592597E-2</v>
      </c>
      <c r="L32" s="59"/>
      <c r="M32" s="67"/>
    </row>
    <row r="33" spans="1:17" s="68" customFormat="1" ht="14.25" hidden="1" customHeight="1">
      <c r="A33" s="59">
        <v>36</v>
      </c>
      <c r="B33" s="115">
        <v>34</v>
      </c>
      <c r="C33" s="162" t="s">
        <v>166</v>
      </c>
      <c r="D33" s="116" t="s">
        <v>64</v>
      </c>
      <c r="E33" s="59" t="s">
        <v>12</v>
      </c>
      <c r="F33" s="117" t="s">
        <v>3</v>
      </c>
      <c r="G33" s="117">
        <v>1981</v>
      </c>
      <c r="H33" s="116" t="s">
        <v>167</v>
      </c>
      <c r="I33" s="59" t="str">
        <f t="shared" si="1"/>
        <v>B</v>
      </c>
      <c r="J33" s="59">
        <f>COUNTIF(I$8:I33,I33)</f>
        <v>7</v>
      </c>
      <c r="K33" s="118">
        <v>3.4560185185185187E-2</v>
      </c>
      <c r="L33" s="59"/>
      <c r="M33" s="67" t="s">
        <v>58</v>
      </c>
    </row>
    <row r="34" spans="1:17" s="71" customFormat="1" ht="14.25" hidden="1" customHeight="1">
      <c r="A34" s="59">
        <v>47</v>
      </c>
      <c r="B34" s="115">
        <v>93</v>
      </c>
      <c r="C34" s="162" t="s">
        <v>107</v>
      </c>
      <c r="D34" s="116" t="s">
        <v>108</v>
      </c>
      <c r="E34" s="59" t="s">
        <v>12</v>
      </c>
      <c r="F34" s="117" t="s">
        <v>3</v>
      </c>
      <c r="G34" s="117">
        <v>1977</v>
      </c>
      <c r="H34" s="116" t="s">
        <v>38</v>
      </c>
      <c r="I34" s="59" t="str">
        <f t="shared" si="1"/>
        <v>B</v>
      </c>
      <c r="J34" s="59">
        <f>COUNTIF(I$8:I34,I34)</f>
        <v>8</v>
      </c>
      <c r="K34" s="118">
        <v>3.6261574074074078E-2</v>
      </c>
      <c r="L34" s="65"/>
      <c r="M34" s="66"/>
    </row>
    <row r="35" spans="1:17" s="53" customFormat="1" ht="14.25" hidden="1" customHeight="1">
      <c r="A35" s="59">
        <v>54</v>
      </c>
      <c r="B35" s="115">
        <v>60</v>
      </c>
      <c r="C35" s="164" t="s">
        <v>224</v>
      </c>
      <c r="D35" s="119" t="s">
        <v>52</v>
      </c>
      <c r="E35" s="59" t="s">
        <v>12</v>
      </c>
      <c r="F35" s="59" t="s">
        <v>3</v>
      </c>
      <c r="G35" s="59">
        <v>1977</v>
      </c>
      <c r="H35" s="119" t="s">
        <v>10</v>
      </c>
      <c r="I35" s="59" t="str">
        <f t="shared" si="1"/>
        <v>B</v>
      </c>
      <c r="J35" s="59">
        <f>COUNTIF(I$8:I35,I35)</f>
        <v>9</v>
      </c>
      <c r="K35" s="118">
        <v>3.7835648148148153E-2</v>
      </c>
      <c r="L35" s="59"/>
      <c r="M35" s="67"/>
    </row>
    <row r="36" spans="1:17" s="68" customFormat="1" ht="14.25" hidden="1" customHeight="1">
      <c r="A36" s="59">
        <v>70</v>
      </c>
      <c r="B36" s="115">
        <v>92</v>
      </c>
      <c r="C36" s="162" t="s">
        <v>147</v>
      </c>
      <c r="D36" s="116" t="s">
        <v>148</v>
      </c>
      <c r="E36" s="59" t="s">
        <v>12</v>
      </c>
      <c r="F36" s="117" t="s">
        <v>3</v>
      </c>
      <c r="G36" s="117">
        <v>1978</v>
      </c>
      <c r="H36" s="116" t="s">
        <v>149</v>
      </c>
      <c r="I36" s="59" t="str">
        <f t="shared" si="1"/>
        <v>B</v>
      </c>
      <c r="J36" s="59">
        <f>COUNTIF(I$8:I36,I36)</f>
        <v>10</v>
      </c>
      <c r="K36" s="118">
        <v>4.3506944444444445E-2</v>
      </c>
      <c r="L36" s="69"/>
      <c r="M36" s="70"/>
    </row>
    <row r="37" spans="1:17" s="71" customFormat="1" ht="14.25" hidden="1" customHeight="1">
      <c r="A37" s="139">
        <v>77</v>
      </c>
      <c r="B37" s="140">
        <v>84</v>
      </c>
      <c r="C37" s="163" t="s">
        <v>190</v>
      </c>
      <c r="D37" s="141" t="s">
        <v>22</v>
      </c>
      <c r="E37" s="139" t="s">
        <v>12</v>
      </c>
      <c r="F37" s="142" t="s">
        <v>3</v>
      </c>
      <c r="G37" s="142">
        <v>1976</v>
      </c>
      <c r="H37" s="141" t="s">
        <v>25</v>
      </c>
      <c r="I37" s="139" t="str">
        <f t="shared" si="1"/>
        <v>B</v>
      </c>
      <c r="J37" s="139">
        <f>COUNTIF(I$8:I37,I37)</f>
        <v>11</v>
      </c>
      <c r="K37" s="143">
        <v>5.4479166666666669E-2</v>
      </c>
      <c r="L37" s="139" t="s">
        <v>48</v>
      </c>
      <c r="M37" s="144"/>
    </row>
    <row r="38" spans="1:17" s="29" customFormat="1" ht="18.75" customHeight="1" thickBot="1">
      <c r="A38" s="194" t="s">
        <v>245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6"/>
      <c r="L38" s="32"/>
      <c r="M38" s="1"/>
      <c r="O38" s="19"/>
      <c r="P38" s="19"/>
      <c r="Q38" s="19"/>
    </row>
    <row r="39" spans="1:17" s="68" customFormat="1" ht="20.100000000000001" customHeight="1">
      <c r="A39" s="65">
        <v>1</v>
      </c>
      <c r="B39" s="123">
        <v>77</v>
      </c>
      <c r="C39" s="159" t="s">
        <v>120</v>
      </c>
      <c r="D39" s="125" t="s">
        <v>121</v>
      </c>
      <c r="E39" s="65" t="s">
        <v>12</v>
      </c>
      <c r="F39" s="126" t="s">
        <v>3</v>
      </c>
      <c r="G39" s="126">
        <v>1963</v>
      </c>
      <c r="H39" s="125" t="s">
        <v>122</v>
      </c>
      <c r="I39" s="65" t="str">
        <f t="shared" ref="I39:I60" si="2">IF($F39="m",IF($G$1-$G39&gt;19,IF($G$1-$G39&lt;40,"A",IF($G$1-$G39&gt;49,IF($G$1-$G39&gt;59,IF($G$1-$G39&gt;69,"E","D"),"C"),"B")),"JM"),IF($G$1-$G39&gt;19,IF($G$1-$G39&lt;35,"F",IF($G$1-$G39&lt;50,"G","H")),"JŽ"))</f>
        <v>C</v>
      </c>
      <c r="J39" s="65">
        <f>COUNTIF(I$8:I39,I39)</f>
        <v>1</v>
      </c>
      <c r="K39" s="127">
        <v>2.7384259259259257E-2</v>
      </c>
      <c r="L39" s="145"/>
      <c r="M39" s="146"/>
    </row>
    <row r="40" spans="1:17" s="71" customFormat="1" ht="20.100000000000001" customHeight="1">
      <c r="A40" s="69">
        <v>2</v>
      </c>
      <c r="B40" s="134">
        <v>9</v>
      </c>
      <c r="C40" s="160" t="s">
        <v>213</v>
      </c>
      <c r="D40" s="136" t="s">
        <v>19</v>
      </c>
      <c r="E40" s="69" t="s">
        <v>12</v>
      </c>
      <c r="F40" s="69" t="s">
        <v>3</v>
      </c>
      <c r="G40" s="137">
        <v>1965</v>
      </c>
      <c r="H40" s="136" t="s">
        <v>25</v>
      </c>
      <c r="I40" s="69" t="str">
        <f t="shared" si="2"/>
        <v>C</v>
      </c>
      <c r="J40" s="69">
        <f>COUNTIF(I$8:I40,I40)</f>
        <v>2</v>
      </c>
      <c r="K40" s="138">
        <v>2.7430555555555555E-2</v>
      </c>
      <c r="L40" s="69"/>
      <c r="M40" s="70" t="s">
        <v>58</v>
      </c>
    </row>
    <row r="41" spans="1:17" s="74" customFormat="1" ht="20.100000000000001" customHeight="1" thickBot="1">
      <c r="A41" s="72">
        <v>3</v>
      </c>
      <c r="B41" s="129">
        <v>36</v>
      </c>
      <c r="C41" s="161" t="s">
        <v>77</v>
      </c>
      <c r="D41" s="131" t="s">
        <v>42</v>
      </c>
      <c r="E41" s="72" t="s">
        <v>12</v>
      </c>
      <c r="F41" s="132" t="s">
        <v>3</v>
      </c>
      <c r="G41" s="132">
        <v>1964</v>
      </c>
      <c r="H41" s="131" t="s">
        <v>95</v>
      </c>
      <c r="I41" s="72" t="str">
        <f t="shared" si="2"/>
        <v>C</v>
      </c>
      <c r="J41" s="72">
        <f>COUNTIF(I$8:I41,I41)</f>
        <v>3</v>
      </c>
      <c r="K41" s="133">
        <v>2.8125000000000001E-2</v>
      </c>
      <c r="L41" s="72"/>
      <c r="M41" s="73"/>
    </row>
    <row r="42" spans="1:17" s="68" customFormat="1" ht="14.25" hidden="1" customHeight="1">
      <c r="A42" s="59">
        <v>11</v>
      </c>
      <c r="B42" s="115">
        <v>45</v>
      </c>
      <c r="C42" s="162" t="s">
        <v>158</v>
      </c>
      <c r="D42" s="116" t="s">
        <v>23</v>
      </c>
      <c r="E42" s="59" t="s">
        <v>12</v>
      </c>
      <c r="F42" s="117" t="s">
        <v>3</v>
      </c>
      <c r="G42" s="117">
        <v>1966</v>
      </c>
      <c r="H42" s="116" t="s">
        <v>159</v>
      </c>
      <c r="I42" s="59" t="str">
        <f t="shared" si="2"/>
        <v>C</v>
      </c>
      <c r="J42" s="59">
        <f>COUNTIF(I$8:I42,I42)</f>
        <v>4</v>
      </c>
      <c r="K42" s="118">
        <v>2.8587962962962964E-2</v>
      </c>
      <c r="L42" s="59"/>
      <c r="M42" s="67"/>
    </row>
    <row r="43" spans="1:17" s="53" customFormat="1" ht="14.25" hidden="1" customHeight="1">
      <c r="A43" s="59">
        <v>12</v>
      </c>
      <c r="B43" s="115">
        <v>57</v>
      </c>
      <c r="C43" s="164" t="s">
        <v>220</v>
      </c>
      <c r="D43" s="119" t="s">
        <v>221</v>
      </c>
      <c r="E43" s="59" t="s">
        <v>12</v>
      </c>
      <c r="F43" s="59" t="s">
        <v>3</v>
      </c>
      <c r="G43" s="59">
        <v>1972</v>
      </c>
      <c r="H43" s="119" t="s">
        <v>222</v>
      </c>
      <c r="I43" s="59" t="str">
        <f t="shared" si="2"/>
        <v>C</v>
      </c>
      <c r="J43" s="59">
        <f>COUNTIF(I$8:I43,I43)</f>
        <v>5</v>
      </c>
      <c r="K43" s="118">
        <v>2.8622685185185185E-2</v>
      </c>
      <c r="L43" s="59"/>
      <c r="M43" s="67"/>
    </row>
    <row r="44" spans="1:17" s="71" customFormat="1" ht="14.25" hidden="1" customHeight="1">
      <c r="A44" s="59">
        <v>15</v>
      </c>
      <c r="B44" s="115">
        <v>22</v>
      </c>
      <c r="C44" s="162" t="s">
        <v>131</v>
      </c>
      <c r="D44" s="116" t="s">
        <v>132</v>
      </c>
      <c r="E44" s="59" t="s">
        <v>12</v>
      </c>
      <c r="F44" s="117" t="s">
        <v>3</v>
      </c>
      <c r="G44" s="117">
        <v>1966</v>
      </c>
      <c r="H44" s="116" t="s">
        <v>133</v>
      </c>
      <c r="I44" s="59" t="str">
        <f t="shared" si="2"/>
        <v>C</v>
      </c>
      <c r="J44" s="59">
        <f>COUNTIF(I$8:I44,I44)</f>
        <v>6</v>
      </c>
      <c r="K44" s="118">
        <v>2.9421296296296296E-2</v>
      </c>
      <c r="L44" s="59"/>
      <c r="M44" s="67"/>
    </row>
    <row r="45" spans="1:17" s="53" customFormat="1" ht="14.25" hidden="1" customHeight="1">
      <c r="A45" s="59">
        <v>17</v>
      </c>
      <c r="B45" s="115">
        <v>82</v>
      </c>
      <c r="C45" s="162" t="s">
        <v>228</v>
      </c>
      <c r="D45" s="116" t="s">
        <v>15</v>
      </c>
      <c r="E45" s="59" t="s">
        <v>12</v>
      </c>
      <c r="F45" s="59" t="s">
        <v>3</v>
      </c>
      <c r="G45" s="117">
        <v>1972</v>
      </c>
      <c r="H45" s="116" t="s">
        <v>229</v>
      </c>
      <c r="I45" s="59" t="str">
        <f t="shared" si="2"/>
        <v>C</v>
      </c>
      <c r="J45" s="59">
        <f>COUNTIF(I$8:I45,I45)</f>
        <v>7</v>
      </c>
      <c r="K45" s="118">
        <v>2.9710648148148149E-2</v>
      </c>
      <c r="L45" s="59"/>
      <c r="M45" s="67"/>
    </row>
    <row r="46" spans="1:17" s="53" customFormat="1" ht="14.25" hidden="1" customHeight="1">
      <c r="A46" s="59">
        <v>22</v>
      </c>
      <c r="B46" s="115">
        <v>49</v>
      </c>
      <c r="C46" s="162" t="s">
        <v>110</v>
      </c>
      <c r="D46" s="116" t="s">
        <v>111</v>
      </c>
      <c r="E46" s="59" t="s">
        <v>208</v>
      </c>
      <c r="F46" s="117" t="s">
        <v>3</v>
      </c>
      <c r="G46" s="117">
        <v>1964</v>
      </c>
      <c r="H46" s="116" t="s">
        <v>112</v>
      </c>
      <c r="I46" s="59" t="str">
        <f t="shared" si="2"/>
        <v>C</v>
      </c>
      <c r="J46" s="59">
        <f>COUNTIF(I$8:I46,I46)</f>
        <v>8</v>
      </c>
      <c r="K46" s="118">
        <v>3.0821759259259257E-2</v>
      </c>
      <c r="L46" s="72"/>
      <c r="M46" s="73"/>
    </row>
    <row r="47" spans="1:17" s="74" customFormat="1" ht="14.25" hidden="1" customHeight="1">
      <c r="A47" s="59">
        <v>23</v>
      </c>
      <c r="B47" s="115">
        <v>43</v>
      </c>
      <c r="C47" s="162" t="s">
        <v>194</v>
      </c>
      <c r="D47" s="116" t="s">
        <v>76</v>
      </c>
      <c r="E47" s="59" t="s">
        <v>12</v>
      </c>
      <c r="F47" s="117" t="s">
        <v>3</v>
      </c>
      <c r="G47" s="117">
        <v>1969</v>
      </c>
      <c r="H47" s="116" t="s">
        <v>195</v>
      </c>
      <c r="I47" s="59" t="str">
        <f t="shared" si="2"/>
        <v>C</v>
      </c>
      <c r="J47" s="59">
        <f>COUNTIF(I$8:I47,I47)</f>
        <v>9</v>
      </c>
      <c r="K47" s="118">
        <v>3.1064814814814812E-2</v>
      </c>
      <c r="L47" s="59"/>
      <c r="M47" s="67"/>
    </row>
    <row r="48" spans="1:17" s="53" customFormat="1" ht="14.25" hidden="1" customHeight="1">
      <c r="A48" s="59">
        <v>34</v>
      </c>
      <c r="B48" s="115">
        <v>13</v>
      </c>
      <c r="C48" s="162" t="s">
        <v>53</v>
      </c>
      <c r="D48" s="116" t="s">
        <v>157</v>
      </c>
      <c r="E48" s="59" t="s">
        <v>12</v>
      </c>
      <c r="F48" s="117" t="s">
        <v>3</v>
      </c>
      <c r="G48" s="117">
        <v>1966</v>
      </c>
      <c r="H48" s="116" t="s">
        <v>54</v>
      </c>
      <c r="I48" s="59" t="str">
        <f t="shared" si="2"/>
        <v>C</v>
      </c>
      <c r="J48" s="59">
        <f>COUNTIF(I$8:I48,I48)</f>
        <v>10</v>
      </c>
      <c r="K48" s="118">
        <v>3.3796296296296297E-2</v>
      </c>
      <c r="L48" s="59"/>
      <c r="M48" s="67"/>
    </row>
    <row r="49" spans="1:17" s="74" customFormat="1" ht="14.25" hidden="1" customHeight="1">
      <c r="A49" s="59">
        <v>41</v>
      </c>
      <c r="B49" s="115">
        <v>74</v>
      </c>
      <c r="C49" s="162" t="s">
        <v>181</v>
      </c>
      <c r="D49" s="116" t="s">
        <v>15</v>
      </c>
      <c r="E49" s="59" t="s">
        <v>12</v>
      </c>
      <c r="F49" s="117" t="s">
        <v>3</v>
      </c>
      <c r="G49" s="117">
        <v>1971</v>
      </c>
      <c r="H49" s="116" t="s">
        <v>60</v>
      </c>
      <c r="I49" s="59" t="str">
        <f t="shared" si="2"/>
        <v>C</v>
      </c>
      <c r="J49" s="59">
        <f>COUNTIF(I$8:I49,I49)</f>
        <v>11</v>
      </c>
      <c r="K49" s="118">
        <v>3.5578703703703703E-2</v>
      </c>
      <c r="L49" s="59"/>
      <c r="M49" s="67"/>
    </row>
    <row r="50" spans="1:17" s="74" customFormat="1" ht="14.25" hidden="1" customHeight="1">
      <c r="A50" s="59">
        <v>43</v>
      </c>
      <c r="B50" s="115">
        <v>42</v>
      </c>
      <c r="C50" s="162" t="s">
        <v>140</v>
      </c>
      <c r="D50" s="116" t="s">
        <v>141</v>
      </c>
      <c r="E50" s="59" t="s">
        <v>12</v>
      </c>
      <c r="F50" s="117" t="s">
        <v>3</v>
      </c>
      <c r="G50" s="117">
        <v>1969</v>
      </c>
      <c r="H50" s="116" t="s">
        <v>9</v>
      </c>
      <c r="I50" s="59" t="str">
        <f t="shared" si="2"/>
        <v>C</v>
      </c>
      <c r="J50" s="59">
        <f>COUNTIF(I$8:I50,I50)</f>
        <v>12</v>
      </c>
      <c r="K50" s="118">
        <v>3.5891203703703703E-2</v>
      </c>
      <c r="L50" s="69"/>
      <c r="M50" s="70"/>
    </row>
    <row r="51" spans="1:17" s="121" customFormat="1" ht="14.25" hidden="1" customHeight="1">
      <c r="A51" s="59">
        <v>45</v>
      </c>
      <c r="B51" s="115">
        <v>7</v>
      </c>
      <c r="C51" s="162" t="s">
        <v>69</v>
      </c>
      <c r="D51" s="116" t="s">
        <v>115</v>
      </c>
      <c r="E51" s="59" t="s">
        <v>12</v>
      </c>
      <c r="F51" s="117" t="s">
        <v>3</v>
      </c>
      <c r="G51" s="117">
        <v>1970</v>
      </c>
      <c r="H51" s="116" t="s">
        <v>116</v>
      </c>
      <c r="I51" s="59" t="str">
        <f t="shared" si="2"/>
        <v>C</v>
      </c>
      <c r="J51" s="59">
        <f>COUNTIF(I$8:I51,I51)</f>
        <v>13</v>
      </c>
      <c r="K51" s="118">
        <v>3.605324074074074E-2</v>
      </c>
      <c r="L51" s="65"/>
      <c r="M51" s="66"/>
    </row>
    <row r="52" spans="1:17" s="53" customFormat="1" ht="14.25" hidden="1" customHeight="1">
      <c r="A52" s="59">
        <v>55</v>
      </c>
      <c r="B52" s="115">
        <v>47</v>
      </c>
      <c r="C52" s="162" t="s">
        <v>219</v>
      </c>
      <c r="D52" s="116" t="s">
        <v>15</v>
      </c>
      <c r="E52" s="59" t="s">
        <v>12</v>
      </c>
      <c r="F52" s="59" t="s">
        <v>3</v>
      </c>
      <c r="G52" s="117">
        <v>1970</v>
      </c>
      <c r="H52" s="116" t="s">
        <v>10</v>
      </c>
      <c r="I52" s="59" t="str">
        <f t="shared" si="2"/>
        <v>C</v>
      </c>
      <c r="J52" s="59">
        <f>COUNTIF(I$8:I52,I52)</f>
        <v>14</v>
      </c>
      <c r="K52" s="118">
        <v>3.8368055555555551E-2</v>
      </c>
      <c r="L52" s="59" t="s">
        <v>48</v>
      </c>
      <c r="M52" s="67"/>
    </row>
    <row r="53" spans="1:17" s="53" customFormat="1" ht="14.25" hidden="1" customHeight="1">
      <c r="A53" s="59">
        <v>60</v>
      </c>
      <c r="B53" s="115">
        <v>32</v>
      </c>
      <c r="C53" s="162" t="s">
        <v>70</v>
      </c>
      <c r="D53" s="116" t="s">
        <v>52</v>
      </c>
      <c r="E53" s="59" t="s">
        <v>12</v>
      </c>
      <c r="F53" s="117" t="s">
        <v>3</v>
      </c>
      <c r="G53" s="117">
        <v>1964</v>
      </c>
      <c r="H53" s="116" t="s">
        <v>119</v>
      </c>
      <c r="I53" s="59" t="str">
        <f t="shared" si="2"/>
        <v>C</v>
      </c>
      <c r="J53" s="59">
        <f>COUNTIF(I$8:I53,I53)</f>
        <v>15</v>
      </c>
      <c r="K53" s="118">
        <v>4.0798611111111112E-2</v>
      </c>
      <c r="L53" s="72"/>
      <c r="M53" s="73"/>
    </row>
    <row r="54" spans="1:17" s="120" customFormat="1" ht="14.25" hidden="1" customHeight="1">
      <c r="A54" s="59">
        <v>61</v>
      </c>
      <c r="B54" s="115">
        <v>3</v>
      </c>
      <c r="C54" s="162" t="s">
        <v>152</v>
      </c>
      <c r="D54" s="116" t="s">
        <v>153</v>
      </c>
      <c r="E54" s="59" t="s">
        <v>12</v>
      </c>
      <c r="F54" s="117" t="s">
        <v>3</v>
      </c>
      <c r="G54" s="117">
        <v>1970</v>
      </c>
      <c r="H54" s="116" t="s">
        <v>118</v>
      </c>
      <c r="I54" s="59" t="str">
        <f t="shared" si="2"/>
        <v>C</v>
      </c>
      <c r="J54" s="59">
        <f>COUNTIF(I$8:I54,I54)</f>
        <v>16</v>
      </c>
      <c r="K54" s="118">
        <v>4.1018518518518517E-2</v>
      </c>
      <c r="L54" s="72"/>
      <c r="M54" s="73"/>
    </row>
    <row r="55" spans="1:17" s="68" customFormat="1" ht="14.25" hidden="1" customHeight="1">
      <c r="A55" s="59">
        <v>67</v>
      </c>
      <c r="B55" s="115">
        <v>38</v>
      </c>
      <c r="C55" s="162" t="s">
        <v>72</v>
      </c>
      <c r="D55" s="116" t="s">
        <v>74</v>
      </c>
      <c r="E55" s="59" t="s">
        <v>12</v>
      </c>
      <c r="F55" s="117" t="s">
        <v>3</v>
      </c>
      <c r="G55" s="117">
        <v>1965</v>
      </c>
      <c r="H55" s="116" t="s">
        <v>36</v>
      </c>
      <c r="I55" s="59" t="str">
        <f t="shared" si="2"/>
        <v>C</v>
      </c>
      <c r="J55" s="59">
        <f>COUNTIF(I$8:I55,I55)</f>
        <v>17</v>
      </c>
      <c r="K55" s="118">
        <v>4.1724537037037039E-2</v>
      </c>
      <c r="L55" s="65"/>
      <c r="M55" s="66"/>
    </row>
    <row r="56" spans="1:17" s="53" customFormat="1" ht="14.25" hidden="1" customHeight="1">
      <c r="A56" s="59">
        <v>69</v>
      </c>
      <c r="B56" s="115">
        <v>21</v>
      </c>
      <c r="C56" s="162" t="s">
        <v>39</v>
      </c>
      <c r="D56" s="116" t="s">
        <v>19</v>
      </c>
      <c r="E56" s="59" t="s">
        <v>12</v>
      </c>
      <c r="F56" s="117" t="s">
        <v>3</v>
      </c>
      <c r="G56" s="117">
        <v>1964</v>
      </c>
      <c r="H56" s="116" t="s">
        <v>35</v>
      </c>
      <c r="I56" s="59" t="str">
        <f t="shared" si="2"/>
        <v>C</v>
      </c>
      <c r="J56" s="59">
        <f>COUNTIF(I$8:I56,I56)</f>
        <v>18</v>
      </c>
      <c r="K56" s="118">
        <v>4.3495370370370372E-2</v>
      </c>
      <c r="L56" s="59"/>
      <c r="M56" s="67"/>
    </row>
    <row r="57" spans="1:17" s="53" customFormat="1" ht="14.25" hidden="1" customHeight="1">
      <c r="A57" s="59">
        <v>71</v>
      </c>
      <c r="B57" s="115">
        <v>108</v>
      </c>
      <c r="C57" s="162" t="s">
        <v>75</v>
      </c>
      <c r="D57" s="116" t="s">
        <v>19</v>
      </c>
      <c r="E57" s="59" t="s">
        <v>12</v>
      </c>
      <c r="F57" s="117" t="s">
        <v>3</v>
      </c>
      <c r="G57" s="117">
        <v>1969</v>
      </c>
      <c r="H57" s="116" t="s">
        <v>94</v>
      </c>
      <c r="I57" s="59" t="str">
        <f t="shared" si="2"/>
        <v>C</v>
      </c>
      <c r="J57" s="59">
        <f>COUNTIF(I$8:I57,I57)</f>
        <v>19</v>
      </c>
      <c r="K57" s="118">
        <v>4.4155092592592593E-2</v>
      </c>
      <c r="L57" s="59"/>
      <c r="M57" s="67"/>
    </row>
    <row r="58" spans="1:17" s="74" customFormat="1" ht="14.25" hidden="1" customHeight="1">
      <c r="A58" s="59">
        <v>74</v>
      </c>
      <c r="B58" s="115">
        <v>12</v>
      </c>
      <c r="C58" s="162" t="s">
        <v>154</v>
      </c>
      <c r="D58" s="116" t="s">
        <v>18</v>
      </c>
      <c r="E58" s="59" t="s">
        <v>12</v>
      </c>
      <c r="F58" s="117" t="s">
        <v>3</v>
      </c>
      <c r="G58" s="59">
        <v>1963</v>
      </c>
      <c r="H58" s="116" t="s">
        <v>25</v>
      </c>
      <c r="I58" s="59" t="str">
        <f t="shared" si="2"/>
        <v>C</v>
      </c>
      <c r="J58" s="59">
        <f>COUNTIF(I$8:I58,I58)</f>
        <v>20</v>
      </c>
      <c r="K58" s="118">
        <v>5.0810185185185187E-2</v>
      </c>
      <c r="L58" s="59"/>
      <c r="M58" s="67"/>
    </row>
    <row r="59" spans="1:17" s="71" customFormat="1" ht="14.25" hidden="1" customHeight="1">
      <c r="A59" s="59">
        <v>78</v>
      </c>
      <c r="B59" s="115">
        <v>39</v>
      </c>
      <c r="C59" s="162" t="s">
        <v>72</v>
      </c>
      <c r="D59" s="116" t="s">
        <v>73</v>
      </c>
      <c r="E59" s="59" t="s">
        <v>12</v>
      </c>
      <c r="F59" s="117" t="s">
        <v>3</v>
      </c>
      <c r="G59" s="117">
        <v>1969</v>
      </c>
      <c r="H59" s="116" t="s">
        <v>36</v>
      </c>
      <c r="I59" s="59" t="str">
        <f t="shared" si="2"/>
        <v>C</v>
      </c>
      <c r="J59" s="59">
        <f>COUNTIF(I$8:I59,I59)</f>
        <v>21</v>
      </c>
      <c r="K59" s="118" t="s">
        <v>234</v>
      </c>
      <c r="L59" s="59"/>
      <c r="M59" s="67"/>
    </row>
    <row r="60" spans="1:17" s="122" customFormat="1" ht="14.25" hidden="1" customHeight="1">
      <c r="A60" s="139">
        <v>79</v>
      </c>
      <c r="B60" s="140">
        <v>41</v>
      </c>
      <c r="C60" s="163" t="s">
        <v>71</v>
      </c>
      <c r="D60" s="141" t="s">
        <v>37</v>
      </c>
      <c r="E60" s="139" t="s">
        <v>12</v>
      </c>
      <c r="F60" s="142" t="s">
        <v>3</v>
      </c>
      <c r="G60" s="142">
        <v>1964</v>
      </c>
      <c r="H60" s="141" t="s">
        <v>125</v>
      </c>
      <c r="I60" s="139" t="str">
        <f t="shared" si="2"/>
        <v>C</v>
      </c>
      <c r="J60" s="139">
        <f>COUNTIF(I$8:I60,I60)</f>
        <v>22</v>
      </c>
      <c r="K60" s="143" t="s">
        <v>234</v>
      </c>
      <c r="L60" s="139"/>
      <c r="M60" s="144"/>
    </row>
    <row r="61" spans="1:17" s="33" customFormat="1" ht="18.75" customHeight="1" thickBot="1">
      <c r="A61" s="194" t="s">
        <v>244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6"/>
      <c r="L61" s="4"/>
      <c r="M61" s="3"/>
      <c r="O61" s="19"/>
      <c r="P61" s="19"/>
      <c r="Q61" s="19"/>
    </row>
    <row r="62" spans="1:17" s="68" customFormat="1" ht="20.100000000000001" customHeight="1">
      <c r="A62" s="65">
        <v>1</v>
      </c>
      <c r="B62" s="123">
        <v>56</v>
      </c>
      <c r="C62" s="159" t="s">
        <v>196</v>
      </c>
      <c r="D62" s="125" t="s">
        <v>197</v>
      </c>
      <c r="E62" s="65" t="s">
        <v>12</v>
      </c>
      <c r="F62" s="126" t="s">
        <v>3</v>
      </c>
      <c r="G62" s="126">
        <v>1959</v>
      </c>
      <c r="H62" s="125" t="s">
        <v>198</v>
      </c>
      <c r="I62" s="65" t="str">
        <f t="shared" ref="I62:I69" si="3">IF($F62="m",IF($G$1-$G62&gt;19,IF($G$1-$G62&lt;40,"A",IF($G$1-$G62&gt;49,IF($G$1-$G62&gt;59,IF($G$1-$G62&gt;69,"E","D"),"C"),"B")),"JM"),IF($G$1-$G62&gt;19,IF($G$1-$G62&lt;35,"F",IF($G$1-$G62&lt;50,"G","H")),"JŽ"))</f>
        <v>D</v>
      </c>
      <c r="J62" s="65">
        <f>COUNTIF(I$8:I62,I62)</f>
        <v>1</v>
      </c>
      <c r="K62" s="127">
        <v>2.9108796296296296E-2</v>
      </c>
      <c r="L62" s="145"/>
      <c r="M62" s="146"/>
    </row>
    <row r="63" spans="1:17" s="71" customFormat="1" ht="20.100000000000001" customHeight="1">
      <c r="A63" s="69">
        <v>2</v>
      </c>
      <c r="B63" s="134">
        <v>4</v>
      </c>
      <c r="C63" s="160" t="s">
        <v>79</v>
      </c>
      <c r="D63" s="136" t="s">
        <v>22</v>
      </c>
      <c r="E63" s="69" t="s">
        <v>12</v>
      </c>
      <c r="F63" s="137" t="s">
        <v>3</v>
      </c>
      <c r="G63" s="137">
        <v>1958</v>
      </c>
      <c r="H63" s="136" t="s">
        <v>97</v>
      </c>
      <c r="I63" s="69" t="str">
        <f t="shared" si="3"/>
        <v>D</v>
      </c>
      <c r="J63" s="69">
        <f>COUNTIF(I$8:I63,I63)</f>
        <v>2</v>
      </c>
      <c r="K63" s="138">
        <v>3.3229166666666664E-2</v>
      </c>
      <c r="L63" s="69"/>
      <c r="M63" s="70"/>
    </row>
    <row r="64" spans="1:17" s="74" customFormat="1" ht="20.100000000000001" customHeight="1" thickBot="1">
      <c r="A64" s="72">
        <v>3</v>
      </c>
      <c r="B64" s="129">
        <v>5</v>
      </c>
      <c r="C64" s="161" t="s">
        <v>211</v>
      </c>
      <c r="D64" s="131" t="s">
        <v>24</v>
      </c>
      <c r="E64" s="72" t="s">
        <v>12</v>
      </c>
      <c r="F64" s="72" t="s">
        <v>3</v>
      </c>
      <c r="G64" s="132">
        <v>1957</v>
      </c>
      <c r="H64" s="131" t="s">
        <v>212</v>
      </c>
      <c r="I64" s="72" t="str">
        <f t="shared" si="3"/>
        <v>D</v>
      </c>
      <c r="J64" s="72">
        <f>COUNTIF(I$8:I64,I64)</f>
        <v>3</v>
      </c>
      <c r="K64" s="133">
        <v>3.3865740740740738E-2</v>
      </c>
      <c r="L64" s="72"/>
      <c r="M64" s="73"/>
    </row>
    <row r="65" spans="1:17" s="74" customFormat="1" ht="14.25" hidden="1" customHeight="1">
      <c r="A65" s="59">
        <v>48</v>
      </c>
      <c r="B65" s="115">
        <v>27</v>
      </c>
      <c r="C65" s="162" t="s">
        <v>61</v>
      </c>
      <c r="D65" s="116" t="s">
        <v>27</v>
      </c>
      <c r="E65" s="59" t="s">
        <v>12</v>
      </c>
      <c r="F65" s="117" t="s">
        <v>3</v>
      </c>
      <c r="G65" s="117">
        <v>1954</v>
      </c>
      <c r="H65" s="116" t="s">
        <v>25</v>
      </c>
      <c r="I65" s="59" t="str">
        <f t="shared" si="3"/>
        <v>D</v>
      </c>
      <c r="J65" s="59">
        <f>COUNTIF(I$8:I65,I65)</f>
        <v>4</v>
      </c>
      <c r="K65" s="118">
        <v>3.6319444444444439E-2</v>
      </c>
      <c r="L65" s="59"/>
      <c r="M65" s="67"/>
    </row>
    <row r="66" spans="1:17" s="121" customFormat="1" ht="14.25" hidden="1" customHeight="1">
      <c r="A66" s="59">
        <v>52</v>
      </c>
      <c r="B66" s="115">
        <v>20</v>
      </c>
      <c r="C66" s="162" t="s">
        <v>51</v>
      </c>
      <c r="D66" s="116" t="s">
        <v>45</v>
      </c>
      <c r="E66" s="59" t="s">
        <v>12</v>
      </c>
      <c r="F66" s="117" t="s">
        <v>3</v>
      </c>
      <c r="G66" s="117">
        <v>1961</v>
      </c>
      <c r="H66" s="116" t="s">
        <v>35</v>
      </c>
      <c r="I66" s="59" t="str">
        <f t="shared" si="3"/>
        <v>D</v>
      </c>
      <c r="J66" s="59">
        <f>COUNTIF(I$8:I66,I66)</f>
        <v>5</v>
      </c>
      <c r="K66" s="118">
        <v>3.7199074074074072E-2</v>
      </c>
      <c r="L66" s="72"/>
      <c r="M66" s="73"/>
    </row>
    <row r="67" spans="1:17" s="53" customFormat="1" ht="14.25" hidden="1" customHeight="1">
      <c r="A67" s="59">
        <v>63</v>
      </c>
      <c r="B67" s="115">
        <v>1</v>
      </c>
      <c r="C67" s="162" t="s">
        <v>109</v>
      </c>
      <c r="D67" s="116" t="s">
        <v>21</v>
      </c>
      <c r="E67" s="59" t="s">
        <v>12</v>
      </c>
      <c r="F67" s="117" t="s">
        <v>3</v>
      </c>
      <c r="G67" s="117">
        <v>1958</v>
      </c>
      <c r="H67" s="116" t="s">
        <v>96</v>
      </c>
      <c r="I67" s="59" t="str">
        <f t="shared" si="3"/>
        <v>D</v>
      </c>
      <c r="J67" s="59">
        <f>COUNTIF(I$8:I67,I67)</f>
        <v>6</v>
      </c>
      <c r="K67" s="118">
        <v>4.1203703703703708E-2</v>
      </c>
      <c r="L67" s="65"/>
      <c r="M67" s="66"/>
    </row>
    <row r="68" spans="1:17" s="53" customFormat="1" ht="14.25" hidden="1" customHeight="1">
      <c r="A68" s="59">
        <v>68</v>
      </c>
      <c r="B68" s="115">
        <v>30</v>
      </c>
      <c r="C68" s="162" t="s">
        <v>182</v>
      </c>
      <c r="D68" s="116" t="s">
        <v>183</v>
      </c>
      <c r="E68" s="59" t="s">
        <v>12</v>
      </c>
      <c r="F68" s="117" t="s">
        <v>3</v>
      </c>
      <c r="G68" s="117">
        <v>1957</v>
      </c>
      <c r="H68" s="116" t="s">
        <v>184</v>
      </c>
      <c r="I68" s="59" t="str">
        <f t="shared" si="3"/>
        <v>D</v>
      </c>
      <c r="J68" s="59">
        <f>COUNTIF(I$8:I68,I68)</f>
        <v>7</v>
      </c>
      <c r="K68" s="118">
        <v>4.2013888888888885E-2</v>
      </c>
      <c r="L68" s="59"/>
      <c r="M68" s="67"/>
    </row>
    <row r="69" spans="1:17" s="68" customFormat="1" ht="14.25" hidden="1" customHeight="1">
      <c r="A69" s="139">
        <v>82</v>
      </c>
      <c r="B69" s="140">
        <v>79</v>
      </c>
      <c r="C69" s="163" t="s">
        <v>63</v>
      </c>
      <c r="D69" s="141" t="s">
        <v>23</v>
      </c>
      <c r="E69" s="139" t="s">
        <v>12</v>
      </c>
      <c r="F69" s="142" t="s">
        <v>3</v>
      </c>
      <c r="G69" s="142">
        <v>1962</v>
      </c>
      <c r="H69" s="141" t="s">
        <v>9</v>
      </c>
      <c r="I69" s="139" t="str">
        <f t="shared" si="3"/>
        <v>D</v>
      </c>
      <c r="J69" s="139">
        <f>COUNTIF(I$8:I69,I69)</f>
        <v>8</v>
      </c>
      <c r="K69" s="143" t="s">
        <v>234</v>
      </c>
      <c r="L69" s="147"/>
      <c r="M69" s="148"/>
    </row>
    <row r="70" spans="1:17" s="10" customFormat="1" ht="20.25" customHeight="1" thickBot="1">
      <c r="A70" s="194" t="s">
        <v>243</v>
      </c>
      <c r="B70" s="195"/>
      <c r="C70" s="195"/>
      <c r="D70" s="195"/>
      <c r="E70" s="195"/>
      <c r="F70" s="195"/>
      <c r="G70" s="195"/>
      <c r="H70" s="195"/>
      <c r="I70" s="195"/>
      <c r="J70" s="195"/>
      <c r="K70" s="196"/>
      <c r="L70" s="4"/>
      <c r="M70" s="3"/>
      <c r="O70" s="19"/>
      <c r="P70" s="19"/>
      <c r="Q70" s="19"/>
    </row>
    <row r="71" spans="1:17" s="68" customFormat="1" ht="20.100000000000001" customHeight="1">
      <c r="A71" s="65">
        <v>1</v>
      </c>
      <c r="B71" s="123">
        <v>90</v>
      </c>
      <c r="C71" s="159" t="s">
        <v>160</v>
      </c>
      <c r="D71" s="125" t="s">
        <v>27</v>
      </c>
      <c r="E71" s="65" t="s">
        <v>12</v>
      </c>
      <c r="F71" s="126" t="s">
        <v>3</v>
      </c>
      <c r="G71" s="126">
        <v>1950</v>
      </c>
      <c r="H71" s="125" t="s">
        <v>161</v>
      </c>
      <c r="I71" s="65" t="str">
        <f>IF($F71="m",IF($G$1-$G71&gt;19,IF($G$1-$G71&lt;40,"A",IF($G$1-$G71&gt;49,IF($G$1-$G71&gt;59,IF($G$1-$G71&gt;69,"E","D"),"C"),"B")),"JM"),IF($G$1-$G71&gt;19,IF($G$1-$G71&lt;35,"F",IF($G$1-$G71&lt;50,"G","H")),"JŽ"))</f>
        <v>E</v>
      </c>
      <c r="J71" s="65">
        <f>COUNTIF(I$8:I71,I71)</f>
        <v>1</v>
      </c>
      <c r="K71" s="127">
        <v>4.1342592592592591E-2</v>
      </c>
      <c r="L71" s="65"/>
      <c r="M71" s="66"/>
    </row>
    <row r="72" spans="1:17" s="71" customFormat="1" ht="20.100000000000001" customHeight="1" thickBot="1">
      <c r="A72" s="69">
        <v>2</v>
      </c>
      <c r="B72" s="134">
        <v>19</v>
      </c>
      <c r="C72" s="160" t="s">
        <v>170</v>
      </c>
      <c r="D72" s="136" t="s">
        <v>171</v>
      </c>
      <c r="E72" s="69" t="s">
        <v>12</v>
      </c>
      <c r="F72" s="137" t="s">
        <v>3</v>
      </c>
      <c r="G72" s="137">
        <v>1943</v>
      </c>
      <c r="H72" s="136" t="s">
        <v>35</v>
      </c>
      <c r="I72" s="69" t="str">
        <f>IF($F72="m",IF($G$1-$G72&gt;19,IF($G$1-$G72&lt;40,"A",IF($G$1-$G72&gt;49,IF($G$1-$G72&gt;59,IF($G$1-$G72&gt;69,"E","D"),"C"),"B")),"JM"),IF($G$1-$G72&gt;19,IF($G$1-$G72&lt;35,"F",IF($G$1-$G72&lt;50,"G","H")),"JŽ"))</f>
        <v>E</v>
      </c>
      <c r="J72" s="69">
        <f>COUNTIF(I$8:I72,I72)</f>
        <v>2</v>
      </c>
      <c r="K72" s="138">
        <v>5.0115740740740738E-2</v>
      </c>
      <c r="L72" s="69"/>
      <c r="M72" s="70"/>
    </row>
    <row r="73" spans="1:17" s="13" customFormat="1" ht="21" customHeight="1" thickBot="1">
      <c r="A73" s="194" t="s">
        <v>242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6"/>
      <c r="L73" s="32"/>
      <c r="M73" s="1"/>
      <c r="O73" s="19"/>
      <c r="P73" s="19"/>
      <c r="Q73" s="19"/>
    </row>
    <row r="74" spans="1:17" s="68" customFormat="1" ht="20.100000000000001" customHeight="1">
      <c r="A74" s="65">
        <v>1</v>
      </c>
      <c r="B74" s="123">
        <v>35</v>
      </c>
      <c r="C74" s="159" t="s">
        <v>84</v>
      </c>
      <c r="D74" s="125" t="s">
        <v>83</v>
      </c>
      <c r="E74" s="65" t="s">
        <v>12</v>
      </c>
      <c r="F74" s="65" t="s">
        <v>4</v>
      </c>
      <c r="G74" s="126">
        <v>1996</v>
      </c>
      <c r="H74" s="125" t="s">
        <v>177</v>
      </c>
      <c r="I74" s="65" t="str">
        <f>IF($F74="m",IF($G$1-$G74&gt;19,IF($G$1-$G74&lt;40,"A",IF($G$1-$G74&gt;49,IF($G$1-$G74&gt;59,IF($G$1-$G74&gt;69,"E","D"),"C"),"B")),"JM"),IF($G$1-$G74&gt;19,IF($G$1-$G74&lt;35,"F",IF($G$1-$G74&lt;50,"G","H")),"JŽ"))</f>
        <v>F</v>
      </c>
      <c r="J74" s="65">
        <f>COUNTIF(I$8:I74,I74)</f>
        <v>1</v>
      </c>
      <c r="K74" s="127">
        <v>3.2986111111111112E-2</v>
      </c>
      <c r="L74" s="65"/>
      <c r="M74" s="66"/>
    </row>
    <row r="75" spans="1:17" s="71" customFormat="1" ht="20.100000000000001" customHeight="1" thickBot="1">
      <c r="A75" s="69">
        <v>2</v>
      </c>
      <c r="B75" s="134">
        <v>24</v>
      </c>
      <c r="C75" s="160" t="s">
        <v>126</v>
      </c>
      <c r="D75" s="136" t="s">
        <v>127</v>
      </c>
      <c r="E75" s="69" t="s">
        <v>12</v>
      </c>
      <c r="F75" s="137" t="s">
        <v>4</v>
      </c>
      <c r="G75" s="137">
        <v>1998</v>
      </c>
      <c r="H75" s="136" t="s">
        <v>57</v>
      </c>
      <c r="I75" s="69" t="str">
        <f>IF($F75="m",IF($G$1-$G75&gt;19,IF($G$1-$G75&lt;40,"A",IF($G$1-$G75&gt;49,IF($G$1-$G75&gt;59,IF($G$1-$G75&gt;69,"E","D"),"C"),"B")),"JM"),IF($G$1-$G75&gt;19,IF($G$1-$G75&lt;35,"F",IF($G$1-$G75&lt;50,"G","H")),"JŽ"))</f>
        <v>F</v>
      </c>
      <c r="J75" s="69">
        <f>COUNTIF(I$8:I75,I75)</f>
        <v>2</v>
      </c>
      <c r="K75" s="138">
        <v>4.1331018518518517E-2</v>
      </c>
      <c r="L75" s="69"/>
      <c r="M75" s="70"/>
    </row>
    <row r="76" spans="1:17" s="10" customFormat="1" ht="19.5" customHeight="1" thickBot="1">
      <c r="A76" s="194" t="s">
        <v>241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6"/>
      <c r="L76" s="4"/>
      <c r="M76" s="3"/>
      <c r="O76" s="19"/>
      <c r="P76" s="19"/>
      <c r="Q76" s="19"/>
    </row>
    <row r="77" spans="1:17" s="68" customFormat="1" ht="20.100000000000001" customHeight="1">
      <c r="A77" s="65">
        <v>1</v>
      </c>
      <c r="B77" s="123">
        <v>54</v>
      </c>
      <c r="C77" s="159" t="s">
        <v>56</v>
      </c>
      <c r="D77" s="125" t="s">
        <v>117</v>
      </c>
      <c r="E77" s="65" t="s">
        <v>12</v>
      </c>
      <c r="F77" s="126" t="s">
        <v>4</v>
      </c>
      <c r="G77" s="126">
        <v>1987</v>
      </c>
      <c r="H77" s="125" t="s">
        <v>118</v>
      </c>
      <c r="I77" s="65" t="str">
        <f>IF($F77="m",IF($G$1-$G77&gt;19,IF($G$1-$G77&lt;40,"A",IF($G$1-$G77&gt;49,IF($G$1-$G77&gt;59,IF($G$1-$G77&gt;69,"E","D"),"C"),"B")),"JM"),IF($G$1-$G77&gt;19,IF($G$1-$G77&lt;35,"F",IF($G$1-$G77&lt;50,"G","H")),"JŽ"))</f>
        <v>G</v>
      </c>
      <c r="J77" s="65">
        <f>COUNTIF(I$8:I77,I77)</f>
        <v>1</v>
      </c>
      <c r="K77" s="127">
        <v>3.5277777777777776E-2</v>
      </c>
      <c r="L77" s="65"/>
      <c r="M77" s="66"/>
    </row>
    <row r="78" spans="1:17" s="71" customFormat="1" ht="20.100000000000001" customHeight="1">
      <c r="A78" s="69">
        <v>2</v>
      </c>
      <c r="B78" s="134">
        <v>16</v>
      </c>
      <c r="C78" s="160" t="s">
        <v>81</v>
      </c>
      <c r="D78" s="136" t="s">
        <v>82</v>
      </c>
      <c r="E78" s="69" t="s">
        <v>12</v>
      </c>
      <c r="F78" s="137" t="s">
        <v>4</v>
      </c>
      <c r="G78" s="137">
        <v>1984</v>
      </c>
      <c r="H78" s="136" t="s">
        <v>98</v>
      </c>
      <c r="I78" s="69" t="str">
        <f>IF($F78="m",IF($G$1-$G78&gt;19,IF($G$1-$G78&lt;40,"A",IF($G$1-$G78&gt;49,IF($G$1-$G78&gt;59,IF($G$1-$G78&gt;69,"E","D"),"C"),"B")),"JM"),IF($G$1-$G78&gt;19,IF($G$1-$G78&lt;35,"F",IF($G$1-$G78&lt;50,"G","H")),"JŽ"))</f>
        <v>G</v>
      </c>
      <c r="J78" s="69">
        <f>COUNTIF(I$8:I78,I78)</f>
        <v>2</v>
      </c>
      <c r="K78" s="138">
        <v>3.6168981481481483E-2</v>
      </c>
      <c r="L78" s="69"/>
      <c r="M78" s="70"/>
    </row>
    <row r="79" spans="1:17" s="74" customFormat="1" ht="20.100000000000001" customHeight="1" thickBot="1">
      <c r="A79" s="72">
        <v>3</v>
      </c>
      <c r="B79" s="129">
        <v>78</v>
      </c>
      <c r="C79" s="161" t="s">
        <v>123</v>
      </c>
      <c r="D79" s="131" t="s">
        <v>17</v>
      </c>
      <c r="E79" s="72" t="s">
        <v>12</v>
      </c>
      <c r="F79" s="132" t="s">
        <v>4</v>
      </c>
      <c r="G79" s="132">
        <v>1985</v>
      </c>
      <c r="H79" s="131" t="s">
        <v>124</v>
      </c>
      <c r="I79" s="72" t="str">
        <f>IF($F79="m",IF($G$1-$G79&gt;19,IF($G$1-$G79&lt;40,"A",IF($G$1-$G79&gt;49,IF($G$1-$G79&gt;59,IF($G$1-$G79&gt;69,"E","D"),"C"),"B")),"JM"),IF($G$1-$G79&gt;19,IF($G$1-$G79&lt;35,"F",IF($G$1-$G79&lt;50,"G","H")),"JŽ"))</f>
        <v>G</v>
      </c>
      <c r="J79" s="72">
        <f>COUNTIF(I$8:I79,I79)</f>
        <v>3</v>
      </c>
      <c r="K79" s="133">
        <v>3.6770833333333336E-2</v>
      </c>
      <c r="L79" s="72"/>
      <c r="M79" s="73"/>
    </row>
    <row r="80" spans="1:17" s="10" customFormat="1" ht="21.75" customHeight="1" thickBot="1">
      <c r="A80" s="194" t="s">
        <v>240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6"/>
      <c r="L80" s="4"/>
      <c r="M80" s="3"/>
      <c r="O80" s="19"/>
      <c r="P80" s="19"/>
      <c r="Q80" s="19"/>
    </row>
    <row r="81" spans="1:17" s="71" customFormat="1" ht="14.25" hidden="1" customHeight="1">
      <c r="A81" s="151">
        <v>56</v>
      </c>
      <c r="B81" s="152">
        <v>102</v>
      </c>
      <c r="C81" s="165" t="s">
        <v>168</v>
      </c>
      <c r="D81" s="153" t="s">
        <v>47</v>
      </c>
      <c r="E81" s="151" t="s">
        <v>12</v>
      </c>
      <c r="F81" s="154" t="s">
        <v>4</v>
      </c>
      <c r="G81" s="154">
        <v>1980</v>
      </c>
      <c r="H81" s="153" t="s">
        <v>169</v>
      </c>
      <c r="I81" s="151" t="str">
        <f t="shared" ref="I81:I86" si="4">IF($F81="m",IF($G$1-$G81&gt;19,IF($G$1-$G81&lt;40,"A",IF($G$1-$G81&gt;49,IF($G$1-$G81&gt;59,IF($G$1-$G81&gt;69,"E","D"),"C"),"B")),"JM"),IF($G$1-$G81&gt;19,IF($G$1-$G81&lt;35,"F",IF($G$1-$G81&lt;50,"G","H")),"JŽ"))</f>
        <v>G</v>
      </c>
      <c r="J81" s="151">
        <f>COUNTIF(I$8:I81,I81)</f>
        <v>4</v>
      </c>
      <c r="K81" s="155">
        <v>3.8449074074074073E-2</v>
      </c>
      <c r="L81" s="156"/>
      <c r="M81" s="157"/>
    </row>
    <row r="82" spans="1:17" s="121" customFormat="1" ht="14.25" hidden="1" customHeight="1">
      <c r="A82" s="59">
        <v>62</v>
      </c>
      <c r="B82" s="115">
        <v>104</v>
      </c>
      <c r="C82" s="166" t="s">
        <v>230</v>
      </c>
      <c r="D82" s="116" t="s">
        <v>47</v>
      </c>
      <c r="E82" s="59" t="s">
        <v>12</v>
      </c>
      <c r="F82" s="59" t="s">
        <v>4</v>
      </c>
      <c r="G82" s="117">
        <v>1978</v>
      </c>
      <c r="H82" s="116" t="s">
        <v>165</v>
      </c>
      <c r="I82" s="59" t="str">
        <f t="shared" si="4"/>
        <v>G</v>
      </c>
      <c r="J82" s="59">
        <f>COUNTIF(I$8:I82,I82)</f>
        <v>5</v>
      </c>
      <c r="K82" s="118">
        <v>4.1064814814814811E-2</v>
      </c>
      <c r="L82" s="59" t="s">
        <v>48</v>
      </c>
      <c r="M82" s="67"/>
    </row>
    <row r="83" spans="1:17" s="68" customFormat="1" ht="20.100000000000001" customHeight="1">
      <c r="A83" s="65">
        <v>1</v>
      </c>
      <c r="B83" s="123">
        <v>2</v>
      </c>
      <c r="C83" s="159" t="s">
        <v>87</v>
      </c>
      <c r="D83" s="125" t="s">
        <v>88</v>
      </c>
      <c r="E83" s="65" t="s">
        <v>12</v>
      </c>
      <c r="F83" s="126" t="s">
        <v>4</v>
      </c>
      <c r="G83" s="126">
        <v>1963</v>
      </c>
      <c r="H83" s="125" t="s">
        <v>114</v>
      </c>
      <c r="I83" s="65" t="str">
        <f t="shared" si="4"/>
        <v>H</v>
      </c>
      <c r="J83" s="65">
        <f>COUNTIF(I$8:I83,I83)</f>
        <v>1</v>
      </c>
      <c r="K83" s="127">
        <v>3.6736111111111108E-2</v>
      </c>
      <c r="L83" s="65"/>
      <c r="M83" s="66"/>
    </row>
    <row r="84" spans="1:17" s="71" customFormat="1" ht="20.100000000000001" customHeight="1">
      <c r="A84" s="69">
        <v>2</v>
      </c>
      <c r="B84" s="134">
        <v>6</v>
      </c>
      <c r="C84" s="160" t="s">
        <v>101</v>
      </c>
      <c r="D84" s="136" t="s">
        <v>174</v>
      </c>
      <c r="E84" s="69" t="s">
        <v>12</v>
      </c>
      <c r="F84" s="137" t="s">
        <v>4</v>
      </c>
      <c r="G84" s="137">
        <v>1968</v>
      </c>
      <c r="H84" s="136" t="s">
        <v>38</v>
      </c>
      <c r="I84" s="69" t="str">
        <f t="shared" si="4"/>
        <v>H</v>
      </c>
      <c r="J84" s="69">
        <f>COUNTIF(I$8:I84,I84)</f>
        <v>2</v>
      </c>
      <c r="K84" s="138">
        <v>3.7557870370370373E-2</v>
      </c>
      <c r="L84" s="69"/>
      <c r="M84" s="70"/>
    </row>
    <row r="85" spans="1:17" s="74" customFormat="1" ht="20.100000000000001" customHeight="1" thickBot="1">
      <c r="A85" s="72">
        <v>3</v>
      </c>
      <c r="B85" s="129">
        <v>33</v>
      </c>
      <c r="C85" s="161" t="s">
        <v>89</v>
      </c>
      <c r="D85" s="131" t="s">
        <v>47</v>
      </c>
      <c r="E85" s="72" t="s">
        <v>12</v>
      </c>
      <c r="F85" s="132" t="s">
        <v>4</v>
      </c>
      <c r="G85" s="132">
        <v>1964</v>
      </c>
      <c r="H85" s="131" t="s">
        <v>119</v>
      </c>
      <c r="I85" s="72" t="str">
        <f t="shared" si="4"/>
        <v>H</v>
      </c>
      <c r="J85" s="72">
        <f>COUNTIF(I$8:I85,I85)</f>
        <v>3</v>
      </c>
      <c r="K85" s="133">
        <v>3.9398148148148147E-2</v>
      </c>
      <c r="L85" s="72"/>
      <c r="M85" s="73"/>
    </row>
    <row r="86" spans="1:17" s="53" customFormat="1" ht="14.25" hidden="1" customHeight="1">
      <c r="A86" s="139">
        <v>80</v>
      </c>
      <c r="B86" s="140">
        <v>80</v>
      </c>
      <c r="C86" s="163" t="s">
        <v>40</v>
      </c>
      <c r="D86" s="141" t="s">
        <v>41</v>
      </c>
      <c r="E86" s="139" t="s">
        <v>12</v>
      </c>
      <c r="F86" s="142" t="s">
        <v>4</v>
      </c>
      <c r="G86" s="142">
        <v>1964</v>
      </c>
      <c r="H86" s="141" t="s">
        <v>9</v>
      </c>
      <c r="I86" s="139" t="str">
        <f t="shared" si="4"/>
        <v>H</v>
      </c>
      <c r="J86" s="139">
        <f>COUNTIF(I$8:I86,I86)</f>
        <v>4</v>
      </c>
      <c r="K86" s="143" t="s">
        <v>234</v>
      </c>
      <c r="L86" s="149"/>
      <c r="M86" s="150"/>
    </row>
    <row r="87" spans="1:17" s="13" customFormat="1" ht="24" customHeight="1" thickBot="1">
      <c r="A87" s="194" t="s">
        <v>239</v>
      </c>
      <c r="B87" s="195"/>
      <c r="C87" s="195"/>
      <c r="D87" s="195"/>
      <c r="E87" s="195"/>
      <c r="F87" s="195"/>
      <c r="G87" s="195"/>
      <c r="H87" s="195"/>
      <c r="I87" s="195"/>
      <c r="J87" s="195"/>
      <c r="K87" s="196"/>
      <c r="L87" s="32"/>
      <c r="M87" s="1"/>
      <c r="O87" s="19"/>
      <c r="P87" s="19"/>
      <c r="Q87" s="19"/>
    </row>
    <row r="88" spans="1:17" s="68" customFormat="1" ht="20.100000000000001" customHeight="1">
      <c r="A88" s="65">
        <v>1</v>
      </c>
      <c r="B88" s="123">
        <v>51</v>
      </c>
      <c r="C88" s="159" t="s">
        <v>101</v>
      </c>
      <c r="D88" s="125" t="s">
        <v>90</v>
      </c>
      <c r="E88" s="65" t="s">
        <v>12</v>
      </c>
      <c r="F88" s="126" t="s">
        <v>4</v>
      </c>
      <c r="G88" s="126">
        <v>1958</v>
      </c>
      <c r="H88" s="125" t="s">
        <v>34</v>
      </c>
      <c r="I88" s="65" t="s">
        <v>62</v>
      </c>
      <c r="J88" s="65">
        <f>COUNTIF(I$8:I88,I88)</f>
        <v>1</v>
      </c>
      <c r="K88" s="127">
        <v>3.5983796296296298E-2</v>
      </c>
      <c r="L88" s="65"/>
      <c r="M88" s="66"/>
    </row>
    <row r="89" spans="1:17" s="71" customFormat="1" ht="20.100000000000001" customHeight="1">
      <c r="A89" s="69">
        <v>2</v>
      </c>
      <c r="B89" s="134">
        <v>50</v>
      </c>
      <c r="C89" s="160" t="s">
        <v>191</v>
      </c>
      <c r="D89" s="136" t="s">
        <v>192</v>
      </c>
      <c r="E89" s="69" t="s">
        <v>208</v>
      </c>
      <c r="F89" s="137" t="s">
        <v>4</v>
      </c>
      <c r="G89" s="137">
        <v>1960</v>
      </c>
      <c r="H89" s="136" t="s">
        <v>193</v>
      </c>
      <c r="I89" s="69" t="s">
        <v>62</v>
      </c>
      <c r="J89" s="69">
        <f>COUNTIF(I$8:I89,I89)</f>
        <v>2</v>
      </c>
      <c r="K89" s="138">
        <v>3.9849537037037037E-2</v>
      </c>
      <c r="L89" s="69"/>
      <c r="M89" s="70"/>
    </row>
    <row r="90" spans="1:17" s="74" customFormat="1" ht="20.100000000000001" customHeight="1" thickBot="1">
      <c r="A90" s="72">
        <v>3</v>
      </c>
      <c r="B90" s="129">
        <v>31</v>
      </c>
      <c r="C90" s="161" t="s">
        <v>185</v>
      </c>
      <c r="D90" s="131" t="s">
        <v>186</v>
      </c>
      <c r="E90" s="72" t="s">
        <v>12</v>
      </c>
      <c r="F90" s="132" t="s">
        <v>4</v>
      </c>
      <c r="G90" s="132">
        <v>1957</v>
      </c>
      <c r="H90" s="131" t="s">
        <v>184</v>
      </c>
      <c r="I90" s="72" t="s">
        <v>62</v>
      </c>
      <c r="J90" s="72">
        <f>COUNTIF(I$8:I90,I90)</f>
        <v>3</v>
      </c>
      <c r="K90" s="133">
        <v>4.1655092592592598E-2</v>
      </c>
      <c r="L90" s="72"/>
      <c r="M90" s="73"/>
    </row>
    <row r="91" spans="1:17" s="53" customFormat="1" ht="14.25" hidden="1" customHeight="1">
      <c r="A91" s="139">
        <v>75</v>
      </c>
      <c r="B91" s="140">
        <v>48</v>
      </c>
      <c r="C91" s="163" t="s">
        <v>199</v>
      </c>
      <c r="D91" s="141" t="s">
        <v>47</v>
      </c>
      <c r="E91" s="139" t="s">
        <v>12</v>
      </c>
      <c r="F91" s="142" t="s">
        <v>4</v>
      </c>
      <c r="G91" s="142">
        <v>1959</v>
      </c>
      <c r="H91" s="141" t="s">
        <v>200</v>
      </c>
      <c r="I91" s="139" t="s">
        <v>62</v>
      </c>
      <c r="J91" s="139">
        <f>COUNTIF(I$8:I91,I91)</f>
        <v>4</v>
      </c>
      <c r="K91" s="143">
        <v>5.2013888888888887E-2</v>
      </c>
      <c r="L91" s="139"/>
      <c r="M91" s="144"/>
    </row>
    <row r="92" spans="1:17" s="10" customFormat="1" ht="23.25" customHeight="1" thickBot="1">
      <c r="A92" s="194" t="s">
        <v>238</v>
      </c>
      <c r="B92" s="195"/>
      <c r="C92" s="195"/>
      <c r="D92" s="195"/>
      <c r="E92" s="195"/>
      <c r="F92" s="195"/>
      <c r="G92" s="195"/>
      <c r="H92" s="195"/>
      <c r="I92" s="195"/>
      <c r="J92" s="195"/>
      <c r="K92" s="196"/>
      <c r="L92" s="4"/>
      <c r="M92" s="3"/>
      <c r="O92" s="19"/>
      <c r="P92" s="19"/>
      <c r="Q92" s="19"/>
    </row>
    <row r="93" spans="1:17" s="68" customFormat="1" ht="20.100000000000001" customHeight="1">
      <c r="A93" s="65">
        <v>1</v>
      </c>
      <c r="B93" s="123">
        <v>70</v>
      </c>
      <c r="C93" s="159" t="s">
        <v>145</v>
      </c>
      <c r="D93" s="125" t="s">
        <v>13</v>
      </c>
      <c r="E93" s="65" t="s">
        <v>12</v>
      </c>
      <c r="F93" s="126" t="s">
        <v>3</v>
      </c>
      <c r="G93" s="126">
        <v>2003</v>
      </c>
      <c r="H93" s="125" t="s">
        <v>146</v>
      </c>
      <c r="I93" s="65" t="str">
        <f>IF($F93="m",IF($G$1-$G93&gt;19,IF($G$1-$G93&lt;40,"A",IF($G$1-$G93&gt;49,IF($G$1-$G93&gt;59,IF($G$1-$G93&gt;69,"E","D"),"C"),"B")),"JM"),IF($G$1-$G93&gt;19,IF($G$1-$G93&lt;35,"F",IF($G$1-$G93&lt;50,"G","H")),"JŽ"))</f>
        <v>JM</v>
      </c>
      <c r="J93" s="65">
        <f>COUNTIF(I$8:I93,I93)</f>
        <v>1</v>
      </c>
      <c r="K93" s="127">
        <v>2.7847222222222221E-2</v>
      </c>
      <c r="L93" s="65"/>
      <c r="M93" s="66"/>
    </row>
    <row r="94" spans="1:17" s="71" customFormat="1" ht="20.100000000000001" customHeight="1">
      <c r="A94" s="69">
        <v>2</v>
      </c>
      <c r="B94" s="134">
        <v>109</v>
      </c>
      <c r="C94" s="160" t="s">
        <v>232</v>
      </c>
      <c r="D94" s="136" t="s">
        <v>233</v>
      </c>
      <c r="E94" s="69" t="s">
        <v>12</v>
      </c>
      <c r="F94" s="137" t="s">
        <v>3</v>
      </c>
      <c r="G94" s="137">
        <v>2006</v>
      </c>
      <c r="H94" s="136" t="s">
        <v>165</v>
      </c>
      <c r="I94" s="69" t="str">
        <f>IF($F94="m",IF($G$1-$G94&gt;19,IF($G$1-$G94&lt;40,"A",IF($G$1-$G94&gt;49,IF($G$1-$G94&gt;59,IF($G$1-$G94&gt;69,"E","D"),"C"),"B")),"JM"),IF($G$1-$G94&gt;19,IF($G$1-$G94&lt;35,"F",IF($G$1-$G94&lt;50,"G","H")),"JŽ"))</f>
        <v>JM</v>
      </c>
      <c r="J94" s="69">
        <f>COUNTIF(I$8:I94,I94)</f>
        <v>2</v>
      </c>
      <c r="K94" s="138">
        <v>3.3472222222222223E-2</v>
      </c>
      <c r="L94" s="69"/>
      <c r="M94" s="70"/>
    </row>
    <row r="95" spans="1:17" s="74" customFormat="1" ht="20.100000000000001" customHeight="1" thickBot="1">
      <c r="A95" s="72">
        <v>3</v>
      </c>
      <c r="B95" s="129">
        <v>25</v>
      </c>
      <c r="C95" s="161" t="s">
        <v>91</v>
      </c>
      <c r="D95" s="131" t="s">
        <v>16</v>
      </c>
      <c r="E95" s="72" t="s">
        <v>12</v>
      </c>
      <c r="F95" s="132" t="s">
        <v>3</v>
      </c>
      <c r="G95" s="132">
        <v>2005</v>
      </c>
      <c r="H95" s="131" t="s">
        <v>162</v>
      </c>
      <c r="I95" s="72" t="str">
        <f>IF($F95="m",IF($G$1-$G95&gt;19,IF($G$1-$G95&lt;40,"A",IF($G$1-$G95&gt;49,IF($G$1-$G95&gt;59,IF($G$1-$G95&gt;69,"E","D"),"C"),"B")),"JM"),IF($G$1-$G95&gt;19,IF($G$1-$G95&lt;35,"F",IF($G$1-$G95&lt;50,"G","H")),"JŽ"))</f>
        <v>JM</v>
      </c>
      <c r="J95" s="72">
        <f>COUNTIF(I$8:I95,I95)</f>
        <v>3</v>
      </c>
      <c r="K95" s="133">
        <v>3.4733796296296297E-2</v>
      </c>
      <c r="L95" s="72"/>
      <c r="M95" s="73"/>
    </row>
    <row r="96" spans="1:17" s="53" customFormat="1" ht="13.5" hidden="1" customHeight="1">
      <c r="A96" s="139">
        <v>42</v>
      </c>
      <c r="B96" s="140">
        <v>73</v>
      </c>
      <c r="C96" s="163" t="s">
        <v>188</v>
      </c>
      <c r="D96" s="141" t="s">
        <v>136</v>
      </c>
      <c r="E96" s="139" t="s">
        <v>12</v>
      </c>
      <c r="F96" s="142" t="s">
        <v>3</v>
      </c>
      <c r="G96" s="142">
        <v>2006</v>
      </c>
      <c r="H96" s="141" t="s">
        <v>146</v>
      </c>
      <c r="I96" s="139" t="str">
        <f>IF($F96="m",IF($G$1-$G96&gt;19,IF($G$1-$G96&lt;40,"A",IF($G$1-$G96&gt;49,IF($G$1-$G96&gt;59,IF($G$1-$G96&gt;69,"E","D"),"C"),"B")),"JM"),IF($G$1-$G96&gt;19,IF($G$1-$G96&lt;35,"F",IF($G$1-$G96&lt;50,"G","H")),"JŽ"))</f>
        <v>JM</v>
      </c>
      <c r="J96" s="139">
        <f>COUNTIF(I$8:I96,I96)</f>
        <v>4</v>
      </c>
      <c r="K96" s="143">
        <v>3.5752314814814813E-2</v>
      </c>
      <c r="L96" s="139"/>
      <c r="M96" s="144"/>
    </row>
    <row r="97" spans="1:17" s="15" customFormat="1" ht="18.75" customHeight="1" thickBot="1">
      <c r="A97" s="194" t="s">
        <v>237</v>
      </c>
      <c r="B97" s="195"/>
      <c r="C97" s="195"/>
      <c r="D97" s="195"/>
      <c r="E97" s="195"/>
      <c r="F97" s="195"/>
      <c r="G97" s="195"/>
      <c r="H97" s="195"/>
      <c r="I97" s="195"/>
      <c r="J97" s="195"/>
      <c r="K97" s="196"/>
      <c r="L97" s="14"/>
      <c r="M97" s="30"/>
      <c r="O97" s="19"/>
      <c r="P97" s="19"/>
      <c r="Q97" s="19"/>
    </row>
    <row r="98" spans="1:17" s="68" customFormat="1" ht="20.100000000000001" customHeight="1">
      <c r="A98" s="65">
        <v>1</v>
      </c>
      <c r="B98" s="123">
        <v>83</v>
      </c>
      <c r="C98" s="159" t="s">
        <v>189</v>
      </c>
      <c r="D98" s="125" t="s">
        <v>86</v>
      </c>
      <c r="E98" s="65" t="s">
        <v>12</v>
      </c>
      <c r="F98" s="126" t="s">
        <v>4</v>
      </c>
      <c r="G98" s="126">
        <v>2008</v>
      </c>
      <c r="H98" s="125" t="s">
        <v>25</v>
      </c>
      <c r="I98" s="65" t="str">
        <f>IF($F98="m",IF($G$1-$G98&gt;19,IF($G$1-$G98&lt;40,"A",IF($G$1-$G98&gt;49,IF($G$1-$G98&gt;59,IF($G$1-$G98&gt;69,"E","D"),"C"),"B")),"JM"),IF($G$1-$G98&gt;19,IF($G$1-$G98&lt;35,"F",IF($G$1-$G98&lt;50,"G","H")),"JŽ"))</f>
        <v>JŽ</v>
      </c>
      <c r="J98" s="65">
        <f>COUNTIF(I$8:I98,I98)</f>
        <v>1</v>
      </c>
      <c r="K98" s="127">
        <v>4.4872685185185189E-2</v>
      </c>
      <c r="L98" s="65"/>
      <c r="M98" s="66"/>
    </row>
    <row r="99" spans="1:17" s="71" customFormat="1" ht="20.100000000000001" customHeight="1" thickBot="1">
      <c r="A99" s="69">
        <v>2</v>
      </c>
      <c r="B99" s="134">
        <v>28</v>
      </c>
      <c r="C99" s="160" t="s">
        <v>129</v>
      </c>
      <c r="D99" s="136" t="s">
        <v>130</v>
      </c>
      <c r="E99" s="69" t="s">
        <v>12</v>
      </c>
      <c r="F99" s="137" t="s">
        <v>4</v>
      </c>
      <c r="G99" s="137">
        <v>2003</v>
      </c>
      <c r="H99" s="136" t="s">
        <v>25</v>
      </c>
      <c r="I99" s="69" t="str">
        <f>IF($F99="m",IF($G$1-$G99&gt;19,IF($G$1-$G99&lt;40,"A",IF($G$1-$G99&gt;49,IF($G$1-$G99&gt;59,IF($G$1-$G99&gt;69,"E","D"),"C"),"B")),"JM"),IF($G$1-$G99&gt;19,IF($G$1-$G99&lt;35,"F",IF($G$1-$G99&lt;50,"G","H")),"JŽ"))</f>
        <v>JŽ</v>
      </c>
      <c r="J99" s="69">
        <f>COUNTIF(I$8:I99,I99)</f>
        <v>2</v>
      </c>
      <c r="K99" s="138">
        <v>5.4409722222222227E-2</v>
      </c>
      <c r="L99" s="69"/>
      <c r="M99" s="70"/>
    </row>
    <row r="100" spans="1:17" s="19" customFormat="1" ht="20.100000000000001" customHeight="1" thickBot="1">
      <c r="A100" s="191" t="s">
        <v>102</v>
      </c>
      <c r="B100" s="192"/>
      <c r="C100" s="192"/>
      <c r="D100" s="192"/>
      <c r="E100" s="192"/>
      <c r="F100" s="192"/>
      <c r="G100" s="192"/>
      <c r="H100" s="192"/>
      <c r="I100" s="192"/>
      <c r="J100" s="192"/>
      <c r="K100" s="193"/>
      <c r="L100" s="37"/>
      <c r="M100" s="38"/>
    </row>
    <row r="101" spans="1:17" s="19" customFormat="1" ht="20.100000000000001" customHeight="1">
      <c r="A101" s="17">
        <v>1</v>
      </c>
      <c r="B101" s="167">
        <v>98</v>
      </c>
      <c r="C101" s="168" t="s">
        <v>202</v>
      </c>
      <c r="D101" s="169" t="s">
        <v>15</v>
      </c>
      <c r="E101" s="17" t="s">
        <v>12</v>
      </c>
      <c r="F101" s="170" t="s">
        <v>3</v>
      </c>
      <c r="G101" s="170">
        <v>1959</v>
      </c>
      <c r="H101" s="169" t="s">
        <v>203</v>
      </c>
      <c r="I101" s="17" t="str">
        <f>IF($F101="m",IF($G$1-$G101&gt;19,IF($G$1-$G101&lt;40,"A",IF($G$1-$G101&gt;49,IF($G$1-$G101&gt;59,IF($G$1-$G101&gt;69,"E","D"),"C"),"B")),"JM"),IF($G$1-$G101&gt;19,IF($G$1-$G101&lt;35,"F",IF($G$1-$G101&lt;50,"G","H")),"JŽ"))</f>
        <v>D</v>
      </c>
      <c r="J101" s="17">
        <f>COUNTIF(I$7:I101,I101)</f>
        <v>9</v>
      </c>
      <c r="K101" s="18">
        <v>3.7766203703703705E-2</v>
      </c>
      <c r="L101" s="17"/>
      <c r="M101" s="16"/>
      <c r="Q101" s="180"/>
    </row>
    <row r="102" spans="1:17" s="23" customFormat="1" ht="20.100000000000001" customHeight="1">
      <c r="A102" s="21">
        <v>2</v>
      </c>
      <c r="B102" s="171">
        <v>95</v>
      </c>
      <c r="C102" s="172" t="s">
        <v>78</v>
      </c>
      <c r="D102" s="173" t="s">
        <v>15</v>
      </c>
      <c r="E102" s="21" t="s">
        <v>12</v>
      </c>
      <c r="F102" s="174" t="s">
        <v>3</v>
      </c>
      <c r="G102" s="174">
        <v>1966</v>
      </c>
      <c r="H102" s="173" t="s">
        <v>204</v>
      </c>
      <c r="I102" s="21" t="str">
        <f>IF($F102="m",IF($G$1-$G102&gt;19,IF($G$1-$G102&lt;40,"A",IF($G$1-$G102&gt;49,IF($G$1-$G102&gt;59,IF($G$1-$G102&gt;69,"E","D"),"C"),"B")),"JM"),IF($G$1-$G102&gt;19,IF($G$1-$G102&lt;35,"F",IF($G$1-$G102&lt;50,"G","H")),"JŽ"))</f>
        <v>C</v>
      </c>
      <c r="J102" s="21">
        <f>COUNTIF(I$7:I102,I102)</f>
        <v>23</v>
      </c>
      <c r="K102" s="22">
        <v>3.9803240740740743E-2</v>
      </c>
      <c r="L102" s="21"/>
      <c r="M102" s="20"/>
    </row>
    <row r="103" spans="1:17" s="27" customFormat="1" ht="20.100000000000001" customHeight="1">
      <c r="A103" s="25">
        <v>3</v>
      </c>
      <c r="B103" s="175">
        <v>94</v>
      </c>
      <c r="C103" s="176" t="s">
        <v>206</v>
      </c>
      <c r="D103" s="177" t="s">
        <v>46</v>
      </c>
      <c r="E103" s="25" t="s">
        <v>12</v>
      </c>
      <c r="F103" s="178" t="s">
        <v>3</v>
      </c>
      <c r="G103" s="178">
        <v>1987</v>
      </c>
      <c r="H103" s="34" t="s">
        <v>207</v>
      </c>
      <c r="I103" s="25" t="str">
        <f>IF($F103="m",IF($G$1-$G103&gt;19,IF($G$1-$G103&lt;40,"A",IF($G$1-$G103&gt;49,IF($G$1-$G103&gt;59,IF($G$1-$G103&gt;69,"E","D"),"C"),"B")),"JM"),IF($G$1-$G103&gt;19,IF($G$1-$G103&lt;35,"F",IF($G$1-$G103&lt;50,"G","H")),"JŽ"))</f>
        <v>A</v>
      </c>
      <c r="J103" s="25">
        <f>COUNTIF(I$7:I103,I103)</f>
        <v>19</v>
      </c>
      <c r="K103" s="26">
        <v>4.05787037037037E-2</v>
      </c>
      <c r="L103" s="25"/>
      <c r="M103" s="24"/>
    </row>
    <row r="104" spans="1:17" s="29" customFormat="1" ht="20.100000000000001" customHeight="1">
      <c r="A104" s="2">
        <v>4</v>
      </c>
      <c r="B104" s="91">
        <v>100</v>
      </c>
      <c r="C104" s="158" t="s">
        <v>80</v>
      </c>
      <c r="D104" s="39" t="s">
        <v>15</v>
      </c>
      <c r="E104" s="2" t="s">
        <v>12</v>
      </c>
      <c r="F104" s="40" t="s">
        <v>3</v>
      </c>
      <c r="G104" s="40">
        <v>1953</v>
      </c>
      <c r="H104" s="39" t="s">
        <v>205</v>
      </c>
      <c r="I104" s="2" t="str">
        <f>IF($F104="m",IF($G$1-$G104&gt;19,IF($G$1-$G104&lt;40,"A",IF($G$1-$G104&gt;49,IF($G$1-$G104&gt;59,IF($G$1-$G104&gt;69,"E","D"),"C"),"B")),"JM"),IF($G$1-$G104&gt;19,IF($G$1-$G104&lt;35,"F",IF($G$1-$G104&lt;50,"G","H")),"JŽ"))</f>
        <v>D</v>
      </c>
      <c r="J104" s="2">
        <f>COUNTIF(I$7:I104,I104)</f>
        <v>10</v>
      </c>
      <c r="K104" s="5">
        <v>4.3773148148148144E-2</v>
      </c>
      <c r="L104" s="102"/>
      <c r="M104" s="41"/>
    </row>
    <row r="105" spans="1:17" s="28" customFormat="1" ht="20.100000000000001" customHeight="1" thickBot="1">
      <c r="A105" s="2">
        <v>5</v>
      </c>
      <c r="B105" s="91">
        <v>107</v>
      </c>
      <c r="C105" s="158" t="s">
        <v>231</v>
      </c>
      <c r="D105" s="39" t="s">
        <v>108</v>
      </c>
      <c r="E105" s="2" t="s">
        <v>12</v>
      </c>
      <c r="F105" s="40" t="s">
        <v>3</v>
      </c>
      <c r="G105" s="40">
        <v>1970</v>
      </c>
      <c r="H105" s="39" t="s">
        <v>10</v>
      </c>
      <c r="I105" s="2" t="str">
        <f>IF($F105="m",IF($G$1-$G105&gt;19,IF($G$1-$G105&lt;40,"A",IF($G$1-$G105&gt;49,IF($G$1-$G105&gt;59,IF($G$1-$G105&gt;69,"E","D"),"C"),"B")),"JM"),IF($G$1-$G105&gt;19,IF($G$1-$G105&lt;35,"F",IF($G$1-$G105&lt;50,"G","H")),"JŽ"))</f>
        <v>C</v>
      </c>
      <c r="J105" s="2">
        <f>COUNTIF(I$7:I105,I105)</f>
        <v>24</v>
      </c>
      <c r="K105" s="105">
        <v>4.9861111111111113E-2</v>
      </c>
      <c r="L105" s="106"/>
      <c r="M105" s="107"/>
    </row>
    <row r="106" spans="1:17" s="19" customFormat="1" ht="21.75" customHeight="1" thickBot="1">
      <c r="A106" s="191" t="s">
        <v>103</v>
      </c>
      <c r="B106" s="192"/>
      <c r="C106" s="192"/>
      <c r="D106" s="192"/>
      <c r="E106" s="192"/>
      <c r="F106" s="192"/>
      <c r="G106" s="192"/>
      <c r="H106" s="192"/>
      <c r="I106" s="192"/>
      <c r="J106" s="192"/>
      <c r="K106" s="193"/>
      <c r="L106" s="32"/>
      <c r="M106" s="38"/>
      <c r="Q106" s="23"/>
    </row>
    <row r="107" spans="1:17" s="19" customFormat="1" ht="20.100000000000001" customHeight="1">
      <c r="A107" s="17">
        <v>1</v>
      </c>
      <c r="B107" s="167">
        <v>96</v>
      </c>
      <c r="C107" s="168" t="s">
        <v>129</v>
      </c>
      <c r="D107" s="169" t="s">
        <v>201</v>
      </c>
      <c r="E107" s="17" t="s">
        <v>12</v>
      </c>
      <c r="F107" s="170" t="s">
        <v>4</v>
      </c>
      <c r="G107" s="170">
        <v>1971</v>
      </c>
      <c r="H107" s="169" t="s">
        <v>25</v>
      </c>
      <c r="I107" s="17" t="str">
        <f>IF($F107="m",IF($G$1-$G107&gt;19,IF($G$1-$G107&lt;40,"A",IF($G$1-$G107&gt;49,IF($G$1-$G107&gt;59,IF($G$1-$G107&gt;69,"E","D"),"C"),"B")),"JM"),IF($G$1-$G107&gt;19,IF($G$1-$G107&lt;35,"F",IF($G$1-$G107&lt;50,"G","H")),"JŽ"))</f>
        <v>H</v>
      </c>
      <c r="J107" s="17">
        <f>COUNTIF(I$7:I107,I107)</f>
        <v>5</v>
      </c>
      <c r="K107" s="18">
        <v>4.4004629629629623E-2</v>
      </c>
      <c r="L107" s="35"/>
      <c r="M107" s="36"/>
    </row>
    <row r="108" spans="1:17" s="23" customFormat="1" ht="20.100000000000001" customHeight="1" thickBot="1">
      <c r="A108" s="21">
        <v>2</v>
      </c>
      <c r="B108" s="171">
        <v>97</v>
      </c>
      <c r="C108" s="172" t="s">
        <v>214</v>
      </c>
      <c r="D108" s="173" t="s">
        <v>85</v>
      </c>
      <c r="E108" s="21" t="s">
        <v>12</v>
      </c>
      <c r="F108" s="174" t="s">
        <v>4</v>
      </c>
      <c r="G108" s="174">
        <v>1950</v>
      </c>
      <c r="H108" s="173" t="s">
        <v>25</v>
      </c>
      <c r="I108" s="21" t="str">
        <f>IF($F108="m",IF($G$1-$G108&gt;19,IF($G$1-$G108&lt;40,"A",IF($G$1-$G108&gt;49,IF($G$1-$G108&gt;59,IF($G$1-$G108&gt;69,"E","D"),"C"),"B")),"JM"),IF($G$1-$G108&gt;19,IF($G$1-$G108&lt;35,"F",IF($G$1-$G108&lt;50,"G","H")),"JŽ"))</f>
        <v>H</v>
      </c>
      <c r="J108" s="21">
        <f>COUNTIF(I$7:I108,I108)</f>
        <v>6</v>
      </c>
      <c r="K108" s="22">
        <v>4.8761574074074075E-2</v>
      </c>
      <c r="L108" s="21"/>
      <c r="M108" s="20"/>
    </row>
    <row r="109" spans="1:17" s="19" customFormat="1" ht="20.100000000000001" customHeight="1" thickBot="1">
      <c r="A109" s="191" t="s">
        <v>104</v>
      </c>
      <c r="B109" s="192"/>
      <c r="C109" s="192"/>
      <c r="D109" s="192"/>
      <c r="E109" s="192"/>
      <c r="F109" s="192"/>
      <c r="G109" s="192"/>
      <c r="H109" s="192"/>
      <c r="I109" s="192"/>
      <c r="J109" s="192"/>
      <c r="K109" s="193"/>
      <c r="L109" s="37"/>
      <c r="M109" s="38"/>
    </row>
    <row r="110" spans="1:17" s="68" customFormat="1" ht="20.100000000000001" customHeight="1">
      <c r="A110" s="65">
        <v>1</v>
      </c>
      <c r="B110" s="123">
        <v>87</v>
      </c>
      <c r="C110" s="124" t="s">
        <v>136</v>
      </c>
      <c r="D110" s="125" t="s">
        <v>23</v>
      </c>
      <c r="E110" s="65" t="s">
        <v>12</v>
      </c>
      <c r="F110" s="126" t="s">
        <v>3</v>
      </c>
      <c r="G110" s="126">
        <v>1988</v>
      </c>
      <c r="H110" s="125" t="s">
        <v>59</v>
      </c>
      <c r="I110" s="65" t="str">
        <f>IF($F110="m",IF($G$1-$G110&gt;19,IF($G$1-$G110&lt;40,"A",IF($G$1-$G110&gt;49,IF($G$1-$G110&gt;59,IF($G$1-$G110&gt;69,"E","D"),"C"),"B")),"JM"),IF($G$1-$G110&gt;19,IF($G$1-$G110&lt;35,"F",IF($G$1-$G110&lt;50,"G","H")),"JŽ"))</f>
        <v>A</v>
      </c>
      <c r="J110" s="65">
        <f>COUNTIF(I$6:I110,I110)</f>
        <v>20</v>
      </c>
      <c r="K110" s="127">
        <v>3.2407407407407406E-2</v>
      </c>
      <c r="L110" s="65"/>
      <c r="M110" s="66"/>
    </row>
    <row r="111" spans="1:17" s="71" customFormat="1" ht="20.100000000000001" customHeight="1">
      <c r="A111" s="69">
        <v>2</v>
      </c>
      <c r="B111" s="134">
        <v>103</v>
      </c>
      <c r="C111" s="135" t="s">
        <v>128</v>
      </c>
      <c r="D111" s="136" t="s">
        <v>13</v>
      </c>
      <c r="E111" s="69" t="s">
        <v>12</v>
      </c>
      <c r="F111" s="137" t="s">
        <v>3</v>
      </c>
      <c r="G111" s="137">
        <v>1987</v>
      </c>
      <c r="H111" s="136" t="s">
        <v>59</v>
      </c>
      <c r="I111" s="69" t="str">
        <f>IF($F111="m",IF($G$1-$G111&gt;19,IF($G$1-$G111&lt;40,"A",IF($G$1-$G111&gt;49,IF($G$1-$G111&gt;59,IF($G$1-$G111&gt;69,"E","D"),"C"),"B")),"JM"),IF($G$1-$G111&gt;19,IF($G$1-$G111&lt;35,"F",IF($G$1-$G111&lt;50,"G","H")),"JŽ"))</f>
        <v>A</v>
      </c>
      <c r="J111" s="69">
        <f>COUNTIF(I$6:I111,I111)</f>
        <v>21</v>
      </c>
      <c r="K111" s="138">
        <v>3.3113425925925928E-2</v>
      </c>
      <c r="L111" s="69"/>
      <c r="M111" s="70"/>
    </row>
    <row r="112" spans="1:17" s="74" customFormat="1" ht="20.100000000000001" customHeight="1">
      <c r="A112" s="72">
        <v>3</v>
      </c>
      <c r="B112" s="129">
        <v>46</v>
      </c>
      <c r="C112" s="130" t="s">
        <v>113</v>
      </c>
      <c r="D112" s="131" t="s">
        <v>32</v>
      </c>
      <c r="E112" s="72" t="s">
        <v>12</v>
      </c>
      <c r="F112" s="132" t="s">
        <v>3</v>
      </c>
      <c r="G112" s="132">
        <v>1997</v>
      </c>
      <c r="H112" s="131" t="s">
        <v>10</v>
      </c>
      <c r="I112" s="72" t="str">
        <f>IF($F112="m",IF($G$1-$G112&gt;19,IF($G$1-$G112&lt;40,"A",IF($G$1-$G112&gt;49,IF($G$1-$G112&gt;59,IF($G$1-$G112&gt;69,"E","D"),"C"),"B")),"JM"),IF($G$1-$G112&gt;19,IF($G$1-$G112&lt;35,"F",IF($G$1-$G112&lt;50,"G","H")),"JŽ"))</f>
        <v>A</v>
      </c>
      <c r="J112" s="72">
        <f>COUNTIF(I$6:I112,I112)</f>
        <v>22</v>
      </c>
      <c r="K112" s="133">
        <v>3.6863425925925931E-2</v>
      </c>
      <c r="L112" s="72"/>
      <c r="M112" s="73"/>
    </row>
    <row r="113" spans="1:13" s="77" customFormat="1" ht="20.100000000000001" customHeight="1">
      <c r="A113" s="61">
        <v>4</v>
      </c>
      <c r="B113" s="103">
        <v>60</v>
      </c>
      <c r="C113" s="95" t="s">
        <v>224</v>
      </c>
      <c r="D113" s="82" t="s">
        <v>52</v>
      </c>
      <c r="E113" s="61" t="s">
        <v>12</v>
      </c>
      <c r="F113" s="61" t="s">
        <v>3</v>
      </c>
      <c r="G113" s="61">
        <v>1977</v>
      </c>
      <c r="H113" s="82" t="s">
        <v>10</v>
      </c>
      <c r="I113" s="61" t="str">
        <f>IF($F113="m",IF($G$1-$G113&gt;19,IF($G$1-$G113&lt;40,"A",IF($G$1-$G113&gt;49,IF($G$1-$G113&gt;59,IF($G$1-$G113&gt;69,"E","D"),"C"),"B")),"JM"),IF($G$1-$G113&gt;19,IF($G$1-$G113&lt;35,"F",IF($G$1-$G113&lt;50,"G","H")),"JŽ"))</f>
        <v>B</v>
      </c>
      <c r="J113" s="61">
        <f>COUNTIF(I$6:I113,I113)</f>
        <v>12</v>
      </c>
      <c r="K113" s="64">
        <v>3.7835648148148153E-2</v>
      </c>
      <c r="L113" s="61"/>
      <c r="M113" s="75"/>
    </row>
    <row r="114" spans="1:13" s="79" customFormat="1" ht="20.100000000000001" customHeight="1">
      <c r="A114" s="61">
        <v>5</v>
      </c>
      <c r="B114" s="103">
        <v>47</v>
      </c>
      <c r="C114" s="94" t="s">
        <v>219</v>
      </c>
      <c r="D114" s="62" t="s">
        <v>15</v>
      </c>
      <c r="E114" s="61" t="s">
        <v>12</v>
      </c>
      <c r="F114" s="61" t="s">
        <v>3</v>
      </c>
      <c r="G114" s="63">
        <v>1970</v>
      </c>
      <c r="H114" s="62" t="s">
        <v>10</v>
      </c>
      <c r="I114" s="61" t="str">
        <f>IF($F114="m",IF($G$1-$G114&gt;19,IF($G$1-$G114&lt;40,"A",IF($G$1-$G114&gt;49,IF($G$1-$G114&gt;59,IF($G$1-$G114&gt;69,"E","D"),"C"),"B")),"JM"),IF($G$1-$G114&gt;19,IF($G$1-$G114&lt;35,"F",IF($G$1-$G114&lt;50,"G","H")),"JŽ"))</f>
        <v>C</v>
      </c>
      <c r="J114" s="61">
        <f>COUNTIF(I$6:I114,I114)</f>
        <v>25</v>
      </c>
      <c r="K114" s="64">
        <v>3.8368055555555551E-2</v>
      </c>
      <c r="L114" s="61" t="s">
        <v>48</v>
      </c>
      <c r="M114" s="75"/>
    </row>
    <row r="116" spans="1:13" s="8" customFormat="1" ht="14.25" customHeight="1">
      <c r="A116" s="190" t="s">
        <v>236</v>
      </c>
      <c r="B116" s="190"/>
      <c r="C116" s="190"/>
      <c r="D116" s="190"/>
      <c r="E116" s="190"/>
      <c r="F116" s="190"/>
      <c r="G116" s="190"/>
      <c r="H116" s="190"/>
      <c r="I116" s="7"/>
      <c r="J116" s="7"/>
      <c r="K116" s="6"/>
      <c r="L116" s="7"/>
      <c r="M116" s="7"/>
    </row>
    <row r="117" spans="1:13" s="8" customFormat="1" ht="14.25" customHeight="1">
      <c r="A117" s="190" t="s">
        <v>7</v>
      </c>
      <c r="B117" s="190"/>
      <c r="C117" s="190"/>
      <c r="D117" s="190"/>
      <c r="E117" s="190"/>
      <c r="F117" s="190"/>
      <c r="G117" s="190"/>
      <c r="H117" s="190"/>
      <c r="I117" s="7"/>
      <c r="J117" s="7"/>
      <c r="K117" s="6"/>
      <c r="L117" s="7"/>
      <c r="M117" s="7"/>
    </row>
  </sheetData>
  <sortState ref="A7:N88">
    <sortCondition ref="I7:I88"/>
  </sortState>
  <mergeCells count="20">
    <mergeCell ref="A97:K97"/>
    <mergeCell ref="A2:K2"/>
    <mergeCell ref="A3:K3"/>
    <mergeCell ref="A4:K4"/>
    <mergeCell ref="A5:D5"/>
    <mergeCell ref="A73:K73"/>
    <mergeCell ref="A76:K76"/>
    <mergeCell ref="A80:K80"/>
    <mergeCell ref="A87:K87"/>
    <mergeCell ref="A92:K92"/>
    <mergeCell ref="A7:K7"/>
    <mergeCell ref="A26:M26"/>
    <mergeCell ref="A38:K38"/>
    <mergeCell ref="A61:K61"/>
    <mergeCell ref="A70:K70"/>
    <mergeCell ref="A117:H117"/>
    <mergeCell ref="A100:K100"/>
    <mergeCell ref="A106:K106"/>
    <mergeCell ref="A109:K109"/>
    <mergeCell ref="A116:H1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Výsledky 2022</vt:lpstr>
      <vt:lpstr>Kategórie 2022</vt:lpstr>
    </vt:vector>
  </TitlesOfParts>
  <Company>Sociálna poisťovňa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dc:description>A&amp;P</dc:description>
  <cp:lastModifiedBy>pc</cp:lastModifiedBy>
  <cp:lastPrinted>2022-08-14T11:40:24Z</cp:lastPrinted>
  <dcterms:created xsi:type="dcterms:W3CDTF">2006-08-10T15:02:00Z</dcterms:created>
  <dcterms:modified xsi:type="dcterms:W3CDTF">2022-08-14T12:57:09Z</dcterms:modified>
</cp:coreProperties>
</file>