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Výsledky 2022" sheetId="32" r:id="rId1"/>
    <sheet name="Kategorie" sheetId="35" r:id="rId2"/>
    <sheet name="Výsledky CHLAPCI 2022" sheetId="24" r:id="rId3"/>
    <sheet name="Výsledky DIEVČATÁ 2022" sheetId="23" r:id="rId4"/>
  </sheets>
  <definedNames>
    <definedName name="_xlnm._FilterDatabase" localSheetId="0" hidden="1">'Výsledky 2022'!$A$70:$K$79</definedName>
  </definedNames>
  <calcPr calcId="124519"/>
</workbook>
</file>

<file path=xl/calcChain.xml><?xml version="1.0" encoding="utf-8"?>
<calcChain xmlns="http://schemas.openxmlformats.org/spreadsheetml/2006/main">
  <c r="I19" i="35"/>
  <c r="J56" i="32"/>
  <c r="I56"/>
  <c r="I70" i="35"/>
  <c r="I87"/>
  <c r="I86"/>
  <c r="I85"/>
  <c r="I84"/>
  <c r="I83"/>
  <c r="I82"/>
  <c r="I81"/>
  <c r="I80"/>
  <c r="I79"/>
  <c r="I21"/>
  <c r="I76"/>
  <c r="I48"/>
  <c r="I57"/>
  <c r="I56"/>
  <c r="I27"/>
  <c r="I20"/>
  <c r="I72"/>
  <c r="I55"/>
  <c r="I38"/>
  <c r="I47"/>
  <c r="I54"/>
  <c r="I75"/>
  <c r="I71"/>
  <c r="I18"/>
  <c r="I46"/>
  <c r="I45"/>
  <c r="I37"/>
  <c r="I26"/>
  <c r="I74"/>
  <c r="I62"/>
  <c r="I53"/>
  <c r="I69"/>
  <c r="I52"/>
  <c r="I17"/>
  <c r="I16"/>
  <c r="I61"/>
  <c r="I44"/>
  <c r="I36"/>
  <c r="I35"/>
  <c r="I51"/>
  <c r="I67"/>
  <c r="I66"/>
  <c r="I43"/>
  <c r="I42"/>
  <c r="I15"/>
  <c r="I50"/>
  <c r="I60"/>
  <c r="I14"/>
  <c r="I41"/>
  <c r="I13"/>
  <c r="I11"/>
  <c r="I40"/>
  <c r="I65"/>
  <c r="I10"/>
  <c r="I34"/>
  <c r="I33"/>
  <c r="I32"/>
  <c r="I31"/>
  <c r="I64"/>
  <c r="I25"/>
  <c r="I30"/>
  <c r="I9"/>
  <c r="I29"/>
  <c r="I59"/>
  <c r="I24"/>
  <c r="I23"/>
  <c r="I7"/>
  <c r="I73" i="32"/>
  <c r="I72"/>
  <c r="I71"/>
  <c r="I76"/>
  <c r="I75"/>
  <c r="I74"/>
  <c r="I79"/>
  <c r="I78"/>
  <c r="I77"/>
  <c r="F32" i="24"/>
  <c r="F41"/>
  <c r="J34" i="35" l="1"/>
  <c r="J19"/>
  <c r="J70"/>
  <c r="J87"/>
  <c r="J13"/>
  <c r="J66"/>
  <c r="J17"/>
  <c r="J37"/>
  <c r="J47"/>
  <c r="J48"/>
  <c r="J84"/>
  <c r="J60"/>
  <c r="J35"/>
  <c r="J53"/>
  <c r="J18"/>
  <c r="J57"/>
  <c r="J83"/>
  <c r="J14"/>
  <c r="J42"/>
  <c r="J51"/>
  <c r="J61"/>
  <c r="J69"/>
  <c r="J46"/>
  <c r="J54"/>
  <c r="J55"/>
  <c r="J56"/>
  <c r="J21"/>
  <c r="J82"/>
  <c r="J86"/>
  <c r="J50"/>
  <c r="J36"/>
  <c r="J62"/>
  <c r="J71"/>
  <c r="J20"/>
  <c r="J80"/>
  <c r="J40"/>
  <c r="J43"/>
  <c r="J16"/>
  <c r="J26"/>
  <c r="J72"/>
  <c r="J79"/>
  <c r="J41"/>
  <c r="J15"/>
  <c r="J67"/>
  <c r="J44"/>
  <c r="J52"/>
  <c r="J74"/>
  <c r="J45"/>
  <c r="J75"/>
  <c r="J38"/>
  <c r="J27"/>
  <c r="J76"/>
  <c r="J81"/>
  <c r="J85"/>
  <c r="J30"/>
  <c r="J32"/>
  <c r="J23"/>
  <c r="J12"/>
  <c r="J24"/>
  <c r="J65"/>
  <c r="J29"/>
  <c r="J11"/>
  <c r="J7"/>
  <c r="J64"/>
  <c r="J8"/>
  <c r="J59"/>
  <c r="J9"/>
  <c r="J25"/>
  <c r="J31"/>
  <c r="J33"/>
  <c r="J10"/>
  <c r="F51" i="24"/>
  <c r="F58" i="23"/>
  <c r="F59"/>
  <c r="F60"/>
  <c r="F61"/>
  <c r="F62"/>
  <c r="F63"/>
  <c r="F64"/>
  <c r="F65"/>
  <c r="F57"/>
  <c r="F44"/>
  <c r="F49"/>
  <c r="F50"/>
  <c r="F51"/>
  <c r="F52"/>
  <c r="F53"/>
  <c r="F48"/>
  <c r="F47"/>
  <c r="F33"/>
  <c r="F35"/>
  <c r="F32"/>
  <c r="F36"/>
  <c r="F37"/>
  <c r="F38"/>
  <c r="F39"/>
  <c r="F40"/>
  <c r="F41"/>
  <c r="F34"/>
  <c r="F21"/>
  <c r="F23"/>
  <c r="F27"/>
  <c r="F28"/>
  <c r="F29"/>
  <c r="F24"/>
  <c r="F11"/>
  <c r="F12"/>
  <c r="F13"/>
  <c r="F14"/>
  <c r="F15"/>
  <c r="F16"/>
  <c r="F17"/>
  <c r="F18"/>
  <c r="F9"/>
  <c r="F65" i="24"/>
  <c r="F66"/>
  <c r="F61"/>
  <c r="F60"/>
  <c r="F67"/>
  <c r="F68"/>
  <c r="F69"/>
  <c r="F50"/>
  <c r="F48"/>
  <c r="F52"/>
  <c r="F53"/>
  <c r="F54"/>
  <c r="F55"/>
  <c r="F56"/>
  <c r="F57"/>
  <c r="F45"/>
  <c r="F35"/>
  <c r="F36"/>
  <c r="F34"/>
  <c r="F38"/>
  <c r="F39"/>
  <c r="F40"/>
  <c r="F19"/>
  <c r="F21"/>
  <c r="F22"/>
  <c r="F23"/>
  <c r="F24"/>
  <c r="F25"/>
  <c r="F26"/>
  <c r="F27"/>
  <c r="F28"/>
  <c r="F10"/>
  <c r="F11"/>
  <c r="F12"/>
  <c r="F13"/>
  <c r="F14"/>
  <c r="F15"/>
  <c r="F16"/>
  <c r="F8"/>
  <c r="F9"/>
  <c r="I37" i="32"/>
  <c r="I55"/>
  <c r="I66"/>
  <c r="I21"/>
  <c r="I23"/>
  <c r="I6"/>
  <c r="I26"/>
  <c r="I32"/>
  <c r="I46"/>
  <c r="I7"/>
  <c r="I15"/>
  <c r="I61"/>
  <c r="I39"/>
  <c r="I29"/>
  <c r="I34"/>
  <c r="I36"/>
  <c r="I54"/>
  <c r="I45"/>
  <c r="I17"/>
  <c r="I31"/>
  <c r="I64"/>
  <c r="I49"/>
  <c r="I53"/>
  <c r="I22"/>
  <c r="I38"/>
  <c r="I60"/>
  <c r="I28"/>
  <c r="I19"/>
  <c r="I16"/>
  <c r="I47"/>
  <c r="I27"/>
  <c r="I14"/>
  <c r="I63"/>
  <c r="I35"/>
  <c r="I41"/>
  <c r="I50"/>
  <c r="I62"/>
  <c r="I12"/>
  <c r="I51"/>
  <c r="I48"/>
  <c r="I40"/>
  <c r="I33"/>
  <c r="I20"/>
  <c r="I10"/>
  <c r="I52"/>
  <c r="I11"/>
  <c r="I43"/>
  <c r="I13"/>
  <c r="I9"/>
  <c r="I42"/>
  <c r="I57"/>
  <c r="I25"/>
  <c r="I59"/>
  <c r="I67"/>
  <c r="I58"/>
  <c r="I30"/>
  <c r="I44"/>
  <c r="I18"/>
  <c r="I65"/>
  <c r="F64" i="24"/>
  <c r="F43"/>
  <c r="F31"/>
  <c r="F37"/>
  <c r="F20"/>
  <c r="F44"/>
  <c r="F63"/>
  <c r="F7"/>
  <c r="F42"/>
  <c r="F62"/>
  <c r="F33"/>
  <c r="F56" i="23"/>
  <c r="F46"/>
  <c r="F10"/>
  <c r="F25"/>
  <c r="F45"/>
  <c r="F26"/>
  <c r="F49" i="24"/>
  <c r="F22" i="23"/>
  <c r="J73" i="32" l="1"/>
  <c r="J79"/>
  <c r="J71"/>
  <c r="J74"/>
  <c r="J77"/>
  <c r="J72"/>
  <c r="J75"/>
  <c r="J78"/>
  <c r="J76"/>
  <c r="J16"/>
  <c r="J24"/>
  <c r="J49"/>
  <c r="J31"/>
  <c r="J45"/>
  <c r="J29"/>
  <c r="J15"/>
  <c r="J6"/>
  <c r="J37"/>
  <c r="J47"/>
  <c r="J60"/>
  <c r="J53"/>
  <c r="J34"/>
  <c r="J61"/>
  <c r="J26"/>
  <c r="J66"/>
  <c r="J27"/>
  <c r="J28"/>
  <c r="J22"/>
  <c r="J17"/>
  <c r="J36"/>
  <c r="J39"/>
  <c r="J32"/>
  <c r="J21"/>
  <c r="J8"/>
  <c r="J19"/>
  <c r="J38"/>
  <c r="J64"/>
  <c r="J54"/>
  <c r="J7"/>
  <c r="J46"/>
  <c r="J23"/>
  <c r="J55"/>
  <c r="J18"/>
  <c r="J33"/>
  <c r="J51"/>
  <c r="J50"/>
  <c r="J35"/>
  <c r="J58"/>
  <c r="J20"/>
  <c r="J30"/>
  <c r="J10"/>
  <c r="J48"/>
  <c r="J62"/>
  <c r="J14"/>
  <c r="J44"/>
  <c r="J40"/>
  <c r="J12"/>
  <c r="J41"/>
  <c r="J59"/>
  <c r="J42"/>
  <c r="J9"/>
  <c r="J43"/>
  <c r="J52"/>
  <c r="J65"/>
  <c r="J67"/>
  <c r="J57"/>
  <c r="J11"/>
  <c r="J63"/>
  <c r="J25"/>
  <c r="J13"/>
</calcChain>
</file>

<file path=xl/sharedStrings.xml><?xml version="1.0" encoding="utf-8"?>
<sst xmlns="http://schemas.openxmlformats.org/spreadsheetml/2006/main" count="1009" uniqueCount="280">
  <si>
    <t>Por.číslo</t>
  </si>
  <si>
    <t>Meno</t>
  </si>
  <si>
    <t>Oddiel</t>
  </si>
  <si>
    <t>Čas</t>
  </si>
  <si>
    <t>Por. v kat.</t>
  </si>
  <si>
    <t>Štart. číslo</t>
  </si>
  <si>
    <t>rok</t>
  </si>
  <si>
    <t>Por.   v kat.</t>
  </si>
  <si>
    <t>čas</t>
  </si>
  <si>
    <t>Dievčatá</t>
  </si>
  <si>
    <t>Chlapci</t>
  </si>
  <si>
    <t>Výsledky spracovala. Anna Bucová</t>
  </si>
  <si>
    <t>Hlavný rozhodca: Peter Buc peter.buc59@gmail.com 0905299189</t>
  </si>
  <si>
    <t>dátum</t>
  </si>
  <si>
    <t>Por. čís.</t>
  </si>
  <si>
    <t>Št.č.</t>
  </si>
  <si>
    <t>Priezvisko</t>
  </si>
  <si>
    <t>Štát. prísl.</t>
  </si>
  <si>
    <t>m/ž</t>
  </si>
  <si>
    <t>Rok nar.</t>
  </si>
  <si>
    <t>Kat.</t>
  </si>
  <si>
    <t>Peter</t>
  </si>
  <si>
    <t>SVK</t>
  </si>
  <si>
    <t>m</t>
  </si>
  <si>
    <t>Vladimír</t>
  </si>
  <si>
    <t>Vincent</t>
  </si>
  <si>
    <t>Zoltán</t>
  </si>
  <si>
    <t>Alena</t>
  </si>
  <si>
    <t>ž</t>
  </si>
  <si>
    <t>Jaroslav</t>
  </si>
  <si>
    <t>Alžbeta</t>
  </si>
  <si>
    <t>A</t>
  </si>
  <si>
    <t>Tibor</t>
  </si>
  <si>
    <t>František</t>
  </si>
  <si>
    <t>Iveta</t>
  </si>
  <si>
    <t>Erika</t>
  </si>
  <si>
    <t>Imrich</t>
  </si>
  <si>
    <t>Pavol</t>
  </si>
  <si>
    <t>Erik</t>
  </si>
  <si>
    <t>Štefan</t>
  </si>
  <si>
    <t>Emil</t>
  </si>
  <si>
    <t>Gabriel</t>
  </si>
  <si>
    <t>Jozef</t>
  </si>
  <si>
    <t>Gejza</t>
  </si>
  <si>
    <t>Výsledky spracovala: Anna Bucová</t>
  </si>
  <si>
    <t>Štart. čís.</t>
  </si>
  <si>
    <t>Por.čís.</t>
  </si>
  <si>
    <t>KAT</t>
  </si>
  <si>
    <t>Repáková Sára</t>
  </si>
  <si>
    <t>Repák Erik</t>
  </si>
  <si>
    <t>Repák Radovan</t>
  </si>
  <si>
    <t>Ondovčík Michal</t>
  </si>
  <si>
    <t>Vyšná Myšľa</t>
  </si>
  <si>
    <t>Ondovčíková Katka</t>
  </si>
  <si>
    <t>Moňok Tomáš</t>
  </si>
  <si>
    <t>Tomáš</t>
  </si>
  <si>
    <t>Korec Vaneska</t>
  </si>
  <si>
    <t>Košice</t>
  </si>
  <si>
    <t>Guľa Stano</t>
  </si>
  <si>
    <t>Poláková Lenka</t>
  </si>
  <si>
    <t>Repák Dárius</t>
  </si>
  <si>
    <t>Repáková Emília</t>
  </si>
  <si>
    <t>Bartek Lukáš</t>
  </si>
  <si>
    <t>Semjonová Barbora</t>
  </si>
  <si>
    <t>BKO Vyšná Myšľa</t>
  </si>
  <si>
    <t>TJ Obal servis Košice</t>
  </si>
  <si>
    <t>Kohút Peter</t>
  </si>
  <si>
    <t>Kohút Patrik</t>
  </si>
  <si>
    <t>Sopka Seňa</t>
  </si>
  <si>
    <t>Petrusová Emka</t>
  </si>
  <si>
    <t>Pástorová Tatiana</t>
  </si>
  <si>
    <t>Balogh Samuel</t>
  </si>
  <si>
    <t>Kozlaiová Beátka</t>
  </si>
  <si>
    <t>Pástor Šimon</t>
  </si>
  <si>
    <t>Herpák Jakub</t>
  </si>
  <si>
    <t>Herpák Patrik</t>
  </si>
  <si>
    <t>Pástor Samuel</t>
  </si>
  <si>
    <t>Pástorová Kristína</t>
  </si>
  <si>
    <t>Štuller Michal</t>
  </si>
  <si>
    <t>Košice - Šaca</t>
  </si>
  <si>
    <t>Michal</t>
  </si>
  <si>
    <t>Katrenjak Peter</t>
  </si>
  <si>
    <t>Pribulová Júlia</t>
  </si>
  <si>
    <t>Pribulová Dominika</t>
  </si>
  <si>
    <t xml:space="preserve">Košice  </t>
  </si>
  <si>
    <t>MBK Veľké Kapušany</t>
  </si>
  <si>
    <t>AC Michalovce</t>
  </si>
  <si>
    <t>Marcela</t>
  </si>
  <si>
    <t>BK Steel Košice</t>
  </si>
  <si>
    <t>Active life</t>
  </si>
  <si>
    <t>Ján</t>
  </si>
  <si>
    <t>Zlatka</t>
  </si>
  <si>
    <t>Výsledková listina 16.ročník Beh Vyšnou Myšľou 4.6.2022</t>
  </si>
  <si>
    <t>16. ročník</t>
  </si>
  <si>
    <t xml:space="preserve">       Výsledková listina "BEH VYŠNOU MYŠĽOU" zo dňa 4. júna 2022</t>
  </si>
  <si>
    <t>Hlavný rozhodca: Peter Buc 0905299189 peter.buc1959@gmail.com</t>
  </si>
  <si>
    <t>Chlapci 2015-2017 5-7 rokov CH2  100 m</t>
  </si>
  <si>
    <t>6,9 km</t>
  </si>
  <si>
    <t>BALOGH</t>
  </si>
  <si>
    <t>BAŠISTA</t>
  </si>
  <si>
    <t>BODNÁR</t>
  </si>
  <si>
    <t>ČALFA</t>
  </si>
  <si>
    <t>ČEPKO</t>
  </si>
  <si>
    <t>FICZERE</t>
  </si>
  <si>
    <t>GABRI</t>
  </si>
  <si>
    <t>GREŠKO</t>
  </si>
  <si>
    <t>HUSZÁR</t>
  </si>
  <si>
    <t>IHNATOVÁ</t>
  </si>
  <si>
    <t>JACKO</t>
  </si>
  <si>
    <t>JACKOVÁ</t>
  </si>
  <si>
    <t>KMEC</t>
  </si>
  <si>
    <t>KONDAŠ</t>
  </si>
  <si>
    <t>KUBÁKOVÁ</t>
  </si>
  <si>
    <t>KUNDRÁK</t>
  </si>
  <si>
    <t>LACKO</t>
  </si>
  <si>
    <t>MARIŇÁKOVÁ</t>
  </si>
  <si>
    <t>MATYI</t>
  </si>
  <si>
    <t>MESÁROŠ</t>
  </si>
  <si>
    <t>MIHOK</t>
  </si>
  <si>
    <t>MIĽO</t>
  </si>
  <si>
    <t>MÜLLER</t>
  </si>
  <si>
    <t>ORAVEC</t>
  </si>
  <si>
    <t>PACHOTA</t>
  </si>
  <si>
    <t>PAPP</t>
  </si>
  <si>
    <t>PASTOR</t>
  </si>
  <si>
    <t>PAVLOV</t>
  </si>
  <si>
    <t>PRIBIČKO</t>
  </si>
  <si>
    <t>REICHER</t>
  </si>
  <si>
    <t>REICHEROVÁ</t>
  </si>
  <si>
    <t>REPÁK</t>
  </si>
  <si>
    <t>SABO</t>
  </si>
  <si>
    <t>SABOL</t>
  </si>
  <si>
    <t>SEMANOVÁ</t>
  </si>
  <si>
    <t>SÚKENÍKOVÁ</t>
  </si>
  <si>
    <t>SZABO</t>
  </si>
  <si>
    <t>ŠAMULÁKOVÁ</t>
  </si>
  <si>
    <t>ŠÁNDOR</t>
  </si>
  <si>
    <t>ŠPINLEROVÁ</t>
  </si>
  <si>
    <t>ŠVEC</t>
  </si>
  <si>
    <t>ŠVECOVÁ</t>
  </si>
  <si>
    <t>TABAKA</t>
  </si>
  <si>
    <t>TISZOVÁ</t>
  </si>
  <si>
    <t>TOMČEJOVÁ</t>
  </si>
  <si>
    <t>VAĽA</t>
  </si>
  <si>
    <t>VARGAEŠTOK</t>
  </si>
  <si>
    <t>Stefan</t>
  </si>
  <si>
    <t>Miloš</t>
  </si>
  <si>
    <t>Martin</t>
  </si>
  <si>
    <t>Attila</t>
  </si>
  <si>
    <t>Bartolomej</t>
  </si>
  <si>
    <t>Lóránt</t>
  </si>
  <si>
    <t>Miroslav</t>
  </si>
  <si>
    <t>Monika</t>
  </si>
  <si>
    <t>Radomir</t>
  </si>
  <si>
    <t>Juraj</t>
  </si>
  <si>
    <t>Ľuboš</t>
  </si>
  <si>
    <t>Marek</t>
  </si>
  <si>
    <t>Gerard</t>
  </si>
  <si>
    <t>Vladko</t>
  </si>
  <si>
    <t>Kamila</t>
  </si>
  <si>
    <t>Miriam</t>
  </si>
  <si>
    <t>Anna</t>
  </si>
  <si>
    <t>Petra</t>
  </si>
  <si>
    <t>Lucia</t>
  </si>
  <si>
    <t>Andrea</t>
  </si>
  <si>
    <t>Veronika</t>
  </si>
  <si>
    <t>F</t>
  </si>
  <si>
    <t>OcÚ Demjata</t>
  </si>
  <si>
    <t>Active life team</t>
  </si>
  <si>
    <t>O5 BK Furča Košice</t>
  </si>
  <si>
    <t>Kechnec</t>
  </si>
  <si>
    <t>Obec Bohdanovce</t>
  </si>
  <si>
    <t>Active life team Košice</t>
  </si>
  <si>
    <t>Haniska</t>
  </si>
  <si>
    <t>o5 BK Furča - Košice</t>
  </si>
  <si>
    <t>Kokšov Bakša</t>
  </si>
  <si>
    <t>Moldava nad Bodvou</t>
  </si>
  <si>
    <t>Vojčice</t>
  </si>
  <si>
    <t>Veľké Kapušany</t>
  </si>
  <si>
    <t>Michalovce</t>
  </si>
  <si>
    <t>MARAS team</t>
  </si>
  <si>
    <t>ŽSR  Košice</t>
  </si>
  <si>
    <t>Spoznaj Trebišov behom</t>
  </si>
  <si>
    <t>LK Metropol</t>
  </si>
  <si>
    <t>BKO Vyšná Myšla</t>
  </si>
  <si>
    <t>Vranov nad Topľou</t>
  </si>
  <si>
    <t>Lážo Plážo Čaňa</t>
  </si>
  <si>
    <t>Sabinov</t>
  </si>
  <si>
    <t>Košická Polianka</t>
  </si>
  <si>
    <t>BAČÍK</t>
  </si>
  <si>
    <t>DROPPOVÁ</t>
  </si>
  <si>
    <t>FAZEKAŠ</t>
  </si>
  <si>
    <t>IVAŇÁK</t>
  </si>
  <si>
    <t>Jánoš</t>
  </si>
  <si>
    <t>BOGÁR</t>
  </si>
  <si>
    <t>HUN</t>
  </si>
  <si>
    <t>NIŽNÍK</t>
  </si>
  <si>
    <t>PARILÁK</t>
  </si>
  <si>
    <t>REISTETTEROVÁ</t>
  </si>
  <si>
    <t>Cyklocentrum Košice</t>
  </si>
  <si>
    <t>TMS International Košice</t>
  </si>
  <si>
    <t>Róbert</t>
  </si>
  <si>
    <t>FANCSAL 3855 Maďarsko</t>
  </si>
  <si>
    <t xml:space="preserve">Košice -Sídlisko KVP </t>
  </si>
  <si>
    <t>Szirénfalva Maďarsko</t>
  </si>
  <si>
    <t>Chlapci 2008-2011 -  11-14 rokov CH4  400 m</t>
  </si>
  <si>
    <t>Chlapci 2012-2014 - 8-10 rokov CH3  200 m</t>
  </si>
  <si>
    <t>Chlapci 2018-2021 -  4 roky a menej CH1  50 m</t>
  </si>
  <si>
    <t>Chlapci 2004-2007 - 15-17 rokov CH5  600 m</t>
  </si>
  <si>
    <t>Dievčatá 2018-2021  - 4 roky a menej D1   50 m</t>
  </si>
  <si>
    <t>Dievčatá 2015-2017  - 5-7 rokov D2  100 m</t>
  </si>
  <si>
    <t>Dievčatá 2012-2014 - 8-10 rokov D3  200 m</t>
  </si>
  <si>
    <t>Dievčatá 2008-2011 - 11-14 rokov D4  400 m</t>
  </si>
  <si>
    <t>Dievčatá 2004-2007 - 15-17 rokov D5  600 m</t>
  </si>
  <si>
    <t>Parkanský Jakub</t>
  </si>
  <si>
    <t>Špinler Noel</t>
  </si>
  <si>
    <t>Terjék Ján</t>
  </si>
  <si>
    <t>Bardejov</t>
  </si>
  <si>
    <t>Terjéková Zuzana</t>
  </si>
  <si>
    <t>Pástor Matej</t>
  </si>
  <si>
    <t>Varga Alex</t>
  </si>
  <si>
    <t>Kubáková Elia</t>
  </si>
  <si>
    <t>POLÁK</t>
  </si>
  <si>
    <t>Drahomír</t>
  </si>
  <si>
    <t>Repák Martin</t>
  </si>
  <si>
    <t>Gnip Michal</t>
  </si>
  <si>
    <t>Vaľa Michal</t>
  </si>
  <si>
    <t>Feciškaninová Lucia</t>
  </si>
  <si>
    <t>Staškovce</t>
  </si>
  <si>
    <t>Jambor Miško</t>
  </si>
  <si>
    <t>Švec Sebastián</t>
  </si>
  <si>
    <t>Jurčeková Ninka</t>
  </si>
  <si>
    <t>Janovič Peter</t>
  </si>
  <si>
    <t>Janovičová Zuzka</t>
  </si>
  <si>
    <t xml:space="preserve">Košice </t>
  </si>
  <si>
    <t>JANOVIČOVÁ</t>
  </si>
  <si>
    <t xml:space="preserve">JANOVIČ </t>
  </si>
  <si>
    <t>Repák Robin</t>
  </si>
  <si>
    <t>Šuster Šimon</t>
  </si>
  <si>
    <t>Grrega Viktor</t>
  </si>
  <si>
    <t>Fazekašová Zoe</t>
  </si>
  <si>
    <t>Ferdinand</t>
  </si>
  <si>
    <t>ŠTULLER</t>
  </si>
  <si>
    <t>SKÁLOVÁ</t>
  </si>
  <si>
    <t>Nižná Hutka</t>
  </si>
  <si>
    <t>Vaktorová Mia</t>
  </si>
  <si>
    <t>FARKAŠOVÁ</t>
  </si>
  <si>
    <t>ŠTENDA</t>
  </si>
  <si>
    <t>Rastislav</t>
  </si>
  <si>
    <t>BUKOVIČ</t>
  </si>
  <si>
    <t>Norbert</t>
  </si>
  <si>
    <t>NIKA WRC Rožňava</t>
  </si>
  <si>
    <t>BUKOVIČOVÁ</t>
  </si>
  <si>
    <t>Jolana</t>
  </si>
  <si>
    <t>KOTELES</t>
  </si>
  <si>
    <t>Skároš</t>
  </si>
  <si>
    <t>MOŇOK</t>
  </si>
  <si>
    <t>KAŽIMÍR</t>
  </si>
  <si>
    <t>Ruskov</t>
  </si>
  <si>
    <t>štafety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</si>
  <si>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</si>
  <si>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</si>
  <si>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</si>
  <si>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</si>
  <si>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</si>
  <si>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</si>
  <si>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</si>
  <si>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</si>
  <si>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</si>
  <si>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NF</t>
  </si>
  <si>
    <t>Muži do 39 rokov</t>
  </si>
  <si>
    <t>Muži 40-49 rokov</t>
  </si>
  <si>
    <t>Muži 50-59 rokov</t>
  </si>
  <si>
    <t>Muži 60-69 rokov</t>
  </si>
  <si>
    <t>Muži 70 a viac rokov</t>
  </si>
  <si>
    <t>Ženy 60 a viac rokov</t>
  </si>
  <si>
    <t>Ženy do 39 rokov</t>
  </si>
  <si>
    <t>Ženy 40-49 rokov</t>
  </si>
  <si>
    <t>Ženy 50-59 rokov</t>
  </si>
  <si>
    <t>Štafety 3x 2,3 km</t>
  </si>
</sst>
</file>

<file path=xl/styles.xml><?xml version="1.0" encoding="utf-8"?>
<styleSheet xmlns="http://schemas.openxmlformats.org/spreadsheetml/2006/main">
  <fonts count="5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name val="Times New Roman"/>
      <family val="1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8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FFFF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0"/>
      <color rgb="FF00B050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8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2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/>
    </xf>
    <xf numFmtId="21" fontId="22" fillId="2" borderId="2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14" fontId="23" fillId="2" borderId="2" xfId="0" applyNumberFormat="1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20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2" fillId="2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" fontId="1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14" fontId="23" fillId="2" borderId="7" xfId="0" applyNumberFormat="1" applyFont="1" applyFill="1" applyBorder="1" applyAlignment="1">
      <alignment vertical="center"/>
    </xf>
    <xf numFmtId="21" fontId="22" fillId="2" borderId="7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center" vertical="center"/>
    </xf>
    <xf numFmtId="1" fontId="23" fillId="2" borderId="0" xfId="0" applyNumberFormat="1" applyFont="1" applyFill="1" applyBorder="1" applyAlignment="1">
      <alignment horizontal="center" vertical="center"/>
    </xf>
    <xf numFmtId="1" fontId="27" fillId="2" borderId="2" xfId="0" applyNumberFormat="1" applyFont="1" applyFill="1" applyBorder="1" applyAlignment="1">
      <alignment horizontal="center" vertical="center" wrapText="1"/>
    </xf>
    <xf numFmtId="1" fontId="23" fillId="2" borderId="0" xfId="0" applyNumberFormat="1" applyFont="1" applyFill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20" fontId="21" fillId="0" borderId="7" xfId="0" applyNumberFormat="1" applyFont="1" applyBorder="1" applyAlignment="1">
      <alignment horizontal="center" vertical="center"/>
    </xf>
    <xf numFmtId="0" fontId="13" fillId="0" borderId="0" xfId="0" applyFont="1" applyBorder="1"/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2" xfId="0" applyFont="1" applyBorder="1"/>
    <xf numFmtId="0" fontId="28" fillId="2" borderId="2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3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7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1" fontId="33" fillId="2" borderId="0" xfId="0" applyNumberFormat="1" applyFont="1" applyFill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0" borderId="2" xfId="0" applyFont="1" applyBorder="1"/>
    <xf numFmtId="0" fontId="37" fillId="0" borderId="2" xfId="0" applyFont="1" applyBorder="1"/>
    <xf numFmtId="0" fontId="37" fillId="2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21" fontId="38" fillId="2" borderId="2" xfId="0" applyNumberFormat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 wrapText="1"/>
    </xf>
    <xf numFmtId="21" fontId="38" fillId="2" borderId="5" xfId="0" applyNumberFormat="1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14" fontId="37" fillId="2" borderId="2" xfId="0" applyNumberFormat="1" applyFont="1" applyFill="1" applyBorder="1" applyAlignment="1">
      <alignment vertical="center"/>
    </xf>
    <xf numFmtId="0" fontId="39" fillId="2" borderId="5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vertical="center"/>
    </xf>
    <xf numFmtId="0" fontId="39" fillId="2" borderId="2" xfId="0" applyFont="1" applyFill="1" applyBorder="1" applyAlignment="1">
      <alignment vertical="center"/>
    </xf>
    <xf numFmtId="0" fontId="39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14" fontId="39" fillId="2" borderId="2" xfId="0" applyNumberFormat="1" applyFont="1" applyFill="1" applyBorder="1" applyAlignment="1">
      <alignment vertical="center"/>
    </xf>
    <xf numFmtId="21" fontId="40" fillId="2" borderId="2" xfId="0" applyNumberFormat="1" applyFont="1" applyFill="1" applyBorder="1" applyAlignment="1">
      <alignment horizontal="center" vertical="center"/>
    </xf>
    <xf numFmtId="0" fontId="41" fillId="2" borderId="0" xfId="0" applyFont="1" applyFill="1" applyAlignment="1">
      <alignment vertical="center"/>
    </xf>
    <xf numFmtId="0" fontId="40" fillId="0" borderId="2" xfId="0" applyFont="1" applyBorder="1"/>
    <xf numFmtId="0" fontId="39" fillId="0" borderId="2" xfId="0" applyFont="1" applyBorder="1"/>
    <xf numFmtId="0" fontId="41" fillId="0" borderId="2" xfId="0" applyFont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1" fontId="2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40" fillId="2" borderId="5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/>
    </xf>
    <xf numFmtId="0" fontId="42" fillId="2" borderId="5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0" borderId="2" xfId="0" applyFont="1" applyBorder="1"/>
    <xf numFmtId="0" fontId="42" fillId="0" borderId="2" xfId="0" applyFont="1" applyBorder="1"/>
    <xf numFmtId="0" fontId="42" fillId="2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42" fillId="2" borderId="2" xfId="0" applyFont="1" applyFill="1" applyBorder="1" applyAlignment="1">
      <alignment horizontal="center" vertical="center"/>
    </xf>
    <xf numFmtId="21" fontId="43" fillId="2" borderId="2" xfId="0" applyNumberFormat="1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vertical="center"/>
    </xf>
    <xf numFmtId="0" fontId="42" fillId="2" borderId="2" xfId="0" applyFont="1" applyFill="1" applyBorder="1" applyAlignment="1">
      <alignment vertical="center"/>
    </xf>
    <xf numFmtId="14" fontId="42" fillId="2" borderId="2" xfId="0" applyNumberFormat="1" applyFont="1" applyFill="1" applyBorder="1" applyAlignment="1">
      <alignment vertical="center"/>
    </xf>
    <xf numFmtId="0" fontId="44" fillId="2" borderId="5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21" fontId="43" fillId="2" borderId="5" xfId="0" applyNumberFormat="1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36" fillId="2" borderId="8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20" fontId="24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9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41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1" fillId="0" borderId="5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9" fillId="0" borderId="7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/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47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2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1" fillId="2" borderId="0" xfId="0" applyFont="1" applyFill="1"/>
    <xf numFmtId="0" fontId="32" fillId="2" borderId="2" xfId="0" applyFont="1" applyFill="1" applyBorder="1" applyAlignment="1">
      <alignment vertical="center"/>
    </xf>
    <xf numFmtId="20" fontId="32" fillId="2" borderId="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43" fillId="2" borderId="2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vertical="center"/>
    </xf>
    <xf numFmtId="20" fontId="26" fillId="0" borderId="2" xfId="0" applyNumberFormat="1" applyFont="1" applyBorder="1" applyAlignment="1">
      <alignment horizontal="center" vertical="center"/>
    </xf>
    <xf numFmtId="20" fontId="26" fillId="0" borderId="7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vertical="center"/>
    </xf>
    <xf numFmtId="20" fontId="41" fillId="0" borderId="2" xfId="0" applyNumberFormat="1" applyFont="1" applyBorder="1" applyAlignment="1">
      <alignment horizontal="center" vertical="center"/>
    </xf>
    <xf numFmtId="20" fontId="41" fillId="0" borderId="7" xfId="0" applyNumberFormat="1" applyFont="1" applyBorder="1" applyAlignment="1">
      <alignment horizontal="center" vertical="center"/>
    </xf>
    <xf numFmtId="0" fontId="41" fillId="2" borderId="2" xfId="0" applyFont="1" applyFill="1" applyBorder="1" applyAlignment="1">
      <alignment vertical="center"/>
    </xf>
    <xf numFmtId="0" fontId="40" fillId="2" borderId="2" xfId="0" applyFont="1" applyFill="1" applyBorder="1" applyAlignment="1">
      <alignment horizontal="center" vertical="center" wrapText="1"/>
    </xf>
    <xf numFmtId="20" fontId="41" fillId="2" borderId="2" xfId="0" applyNumberFormat="1" applyFont="1" applyFill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20" fontId="24" fillId="0" borderId="7" xfId="0" applyNumberFormat="1" applyFont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" fontId="27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38" fillId="0" borderId="5" xfId="0" applyFont="1" applyBorder="1"/>
    <xf numFmtId="0" fontId="37" fillId="0" borderId="5" xfId="0" applyFont="1" applyBorder="1"/>
    <xf numFmtId="0" fontId="24" fillId="0" borderId="5" xfId="0" applyFont="1" applyBorder="1" applyAlignment="1">
      <alignment horizontal="center"/>
    </xf>
    <xf numFmtId="0" fontId="50" fillId="5" borderId="9" xfId="0" applyFont="1" applyFill="1" applyBorder="1" applyAlignment="1">
      <alignment horizontal="center" vertical="center" wrapText="1"/>
    </xf>
    <xf numFmtId="0" fontId="50" fillId="5" borderId="10" xfId="0" applyFont="1" applyFill="1" applyBorder="1" applyAlignment="1">
      <alignment horizontal="center" vertical="center" wrapText="1"/>
    </xf>
    <xf numFmtId="0" fontId="50" fillId="5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workbookViewId="0">
      <selection activeCell="A71" sqref="A71:XFD79"/>
    </sheetView>
  </sheetViews>
  <sheetFormatPr defaultRowHeight="12.75"/>
  <cols>
    <col min="1" max="1" width="4.28515625" style="28" customWidth="1"/>
    <col min="2" max="2" width="4.85546875" style="27" customWidth="1"/>
    <col min="3" max="3" width="15.85546875" style="27" customWidth="1"/>
    <col min="4" max="4" width="9.5703125" style="67" customWidth="1"/>
    <col min="5" max="5" width="5" style="64" customWidth="1"/>
    <col min="6" max="6" width="4" style="26" customWidth="1"/>
    <col min="7" max="7" width="5.7109375" style="59" customWidth="1"/>
    <col min="8" max="8" width="19.28515625" style="67" customWidth="1"/>
    <col min="9" max="9" width="4.7109375" style="26" customWidth="1"/>
    <col min="10" max="10" width="4.5703125" style="26" customWidth="1"/>
    <col min="11" max="11" width="12.28515625" style="27" customWidth="1"/>
    <col min="12" max="19" width="9.140625" style="23"/>
    <col min="20" max="20" width="8.7109375" style="23" customWidth="1"/>
    <col min="21" max="16384" width="9.140625" style="23"/>
  </cols>
  <sheetData>
    <row r="1" spans="1:11" s="147" customFormat="1" ht="0.75" customHeight="1" thickBot="1">
      <c r="A1" s="142"/>
      <c r="B1" s="143"/>
      <c r="C1" s="143"/>
      <c r="D1" s="144"/>
      <c r="E1" s="144"/>
      <c r="F1" s="145" t="s">
        <v>13</v>
      </c>
      <c r="G1" s="146">
        <v>2022</v>
      </c>
      <c r="H1" s="144"/>
      <c r="I1" s="145"/>
      <c r="J1" s="145"/>
      <c r="K1" s="143"/>
    </row>
    <row r="2" spans="1:11" s="107" customFormat="1" ht="30" customHeight="1" thickBot="1">
      <c r="A2" s="172" t="s">
        <v>94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</row>
    <row r="3" spans="1:11" s="108" customFormat="1" ht="24.95" customHeight="1" thickBot="1">
      <c r="A3" s="175" t="s">
        <v>93</v>
      </c>
      <c r="B3" s="176"/>
      <c r="C3" s="176"/>
      <c r="D3" s="176"/>
      <c r="E3" s="176"/>
      <c r="F3" s="176"/>
      <c r="G3" s="176"/>
      <c r="H3" s="176"/>
      <c r="I3" s="176"/>
      <c r="J3" s="176"/>
      <c r="K3" s="177"/>
    </row>
    <row r="4" spans="1:11" s="108" customFormat="1" ht="16.5">
      <c r="A4" s="168" t="s">
        <v>97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1" s="11" customFormat="1" ht="38.25">
      <c r="A5" s="105" t="s">
        <v>14</v>
      </c>
      <c r="B5" s="109" t="s">
        <v>15</v>
      </c>
      <c r="C5" s="71" t="s">
        <v>16</v>
      </c>
      <c r="D5" s="7" t="s">
        <v>1</v>
      </c>
      <c r="E5" s="6" t="s">
        <v>17</v>
      </c>
      <c r="F5" s="8" t="s">
        <v>18</v>
      </c>
      <c r="G5" s="58" t="s">
        <v>19</v>
      </c>
      <c r="H5" s="7" t="s">
        <v>2</v>
      </c>
      <c r="I5" s="9" t="s">
        <v>20</v>
      </c>
      <c r="J5" s="10" t="s">
        <v>4</v>
      </c>
      <c r="K5" s="9" t="s">
        <v>3</v>
      </c>
    </row>
    <row r="6" spans="1:11" s="16" customFormat="1" ht="20.100000000000001" customHeight="1">
      <c r="A6" s="122">
        <v>1</v>
      </c>
      <c r="B6" s="123">
        <v>277</v>
      </c>
      <c r="C6" s="117" t="s">
        <v>129</v>
      </c>
      <c r="D6" s="118" t="s">
        <v>38</v>
      </c>
      <c r="E6" s="124" t="s">
        <v>22</v>
      </c>
      <c r="F6" s="120" t="s">
        <v>23</v>
      </c>
      <c r="G6" s="120">
        <v>1991</v>
      </c>
      <c r="H6" s="118" t="s">
        <v>184</v>
      </c>
      <c r="I6" s="122" t="str">
        <f>IF(F6="m",IF($G$1-$G6&lt;=19,"JM",IF($G$1-$G6&lt;=39,"A",IF($G$1-$G6&lt;=49,"B",IF($G$1-$G6&lt;=59,"C",IF($G$1-$G6&lt;=69,"D","E"))))),IF($G$1-$G6&lt;=19,"JŽ",IF($G$1-$G6&lt;=39,"F",IF($G$1-$G6&lt;=49,"G",IF($G$1-$G6&lt;=59,"H","I")))))</f>
        <v>A</v>
      </c>
      <c r="J6" s="122">
        <f>COUNTIF(I$6:I6,I6)</f>
        <v>1</v>
      </c>
      <c r="K6" s="125">
        <v>1.7569444444444447E-2</v>
      </c>
    </row>
    <row r="7" spans="1:11" s="16" customFormat="1" ht="20.100000000000001" customHeight="1">
      <c r="A7" s="115">
        <v>2</v>
      </c>
      <c r="B7" s="116">
        <v>274</v>
      </c>
      <c r="C7" s="117" t="s">
        <v>134</v>
      </c>
      <c r="D7" s="118" t="s">
        <v>42</v>
      </c>
      <c r="E7" s="119" t="s">
        <v>22</v>
      </c>
      <c r="F7" s="120" t="s">
        <v>23</v>
      </c>
      <c r="G7" s="120">
        <v>1977</v>
      </c>
      <c r="H7" s="118" t="s">
        <v>199</v>
      </c>
      <c r="I7" s="115" t="str">
        <f>IF(F7="m",IF($G$1-$G7&lt;=19,"JM",IF($G$1-$G7&lt;=39,"A",IF($G$1-$G7&lt;=49,"B",IF($G$1-$G7&lt;=59,"C",IF($G$1-$G7&lt;=69,"D","E"))))),IF($G$1-$G7&lt;=19,"JŽ",IF($G$1-$G7&lt;=39,"F",IF($G$1-$G7&lt;=49,"G",IF($G$1-$G7&lt;=59,"H","I")))))</f>
        <v>B</v>
      </c>
      <c r="J7" s="115">
        <f>COUNTIF(I$6:I7,I7)</f>
        <v>1</v>
      </c>
      <c r="K7" s="121">
        <v>1.8310185185185186E-2</v>
      </c>
    </row>
    <row r="8" spans="1:11" s="138" customFormat="1" ht="20.100000000000001" customHeight="1">
      <c r="A8" s="129">
        <v>3</v>
      </c>
      <c r="B8" s="130">
        <v>275</v>
      </c>
      <c r="C8" s="131" t="s">
        <v>256</v>
      </c>
      <c r="D8" s="132" t="s">
        <v>55</v>
      </c>
      <c r="E8" s="133" t="s">
        <v>22</v>
      </c>
      <c r="F8" s="134" t="s">
        <v>23</v>
      </c>
      <c r="G8" s="135">
        <v>2005</v>
      </c>
      <c r="H8" s="136" t="s">
        <v>52</v>
      </c>
      <c r="I8" s="129" t="s">
        <v>31</v>
      </c>
      <c r="J8" s="129">
        <f>COUNTIF(I$6:I8,I8)</f>
        <v>2</v>
      </c>
      <c r="K8" s="137">
        <v>1.9432870370370371E-2</v>
      </c>
    </row>
    <row r="9" spans="1:11" s="138" customFormat="1" ht="20.100000000000001" customHeight="1">
      <c r="A9" s="135">
        <v>4</v>
      </c>
      <c r="B9" s="130">
        <v>251</v>
      </c>
      <c r="C9" s="139" t="s">
        <v>192</v>
      </c>
      <c r="D9" s="140" t="s">
        <v>153</v>
      </c>
      <c r="E9" s="133" t="s">
        <v>22</v>
      </c>
      <c r="F9" s="141" t="s">
        <v>23</v>
      </c>
      <c r="G9" s="141">
        <v>1975</v>
      </c>
      <c r="H9" s="140" t="s">
        <v>171</v>
      </c>
      <c r="I9" s="135" t="str">
        <f t="shared" ref="I9:I23" si="0">IF(F9="m",IF($G$1-$G9&lt;=19,"JM",IF($G$1-$G9&lt;=39,"A",IF($G$1-$G9&lt;=49,"B",IF($G$1-$G9&lt;=59,"C",IF($G$1-$G9&lt;=69,"D","E"))))),IF($G$1-$G9&lt;=19,"JŽ",IF($G$1-$G9&lt;=39,"F",IF($G$1-$G9&lt;=49,"G",IF($G$1-$G9&lt;=59,"H","I")))))</f>
        <v>B</v>
      </c>
      <c r="J9" s="135">
        <f>COUNTIF(I$6:I9,I9)</f>
        <v>2</v>
      </c>
      <c r="K9" s="137">
        <v>1.982638888888889E-2</v>
      </c>
    </row>
    <row r="10" spans="1:11" s="16" customFormat="1" ht="20.100000000000001" customHeight="1">
      <c r="A10" s="122">
        <v>5</v>
      </c>
      <c r="B10" s="116">
        <v>73</v>
      </c>
      <c r="C10" s="117" t="s">
        <v>112</v>
      </c>
      <c r="D10" s="118" t="s">
        <v>152</v>
      </c>
      <c r="E10" s="119" t="s">
        <v>22</v>
      </c>
      <c r="F10" s="120" t="s">
        <v>28</v>
      </c>
      <c r="G10" s="120">
        <v>1985</v>
      </c>
      <c r="H10" s="118" t="s">
        <v>57</v>
      </c>
      <c r="I10" s="115" t="str">
        <f t="shared" si="0"/>
        <v>F</v>
      </c>
      <c r="J10" s="115">
        <f>COUNTIF(I$6:I10,I10)</f>
        <v>1</v>
      </c>
      <c r="K10" s="121">
        <v>1.9872685185185184E-2</v>
      </c>
    </row>
    <row r="11" spans="1:11" s="16" customFormat="1" ht="20.100000000000001" customHeight="1">
      <c r="A11" s="115">
        <v>6</v>
      </c>
      <c r="B11" s="116">
        <v>230</v>
      </c>
      <c r="C11" s="117" t="s">
        <v>194</v>
      </c>
      <c r="D11" s="118" t="s">
        <v>193</v>
      </c>
      <c r="E11" s="119" t="s">
        <v>195</v>
      </c>
      <c r="F11" s="120" t="s">
        <v>23</v>
      </c>
      <c r="G11" s="120">
        <v>1964</v>
      </c>
      <c r="H11" s="118" t="s">
        <v>202</v>
      </c>
      <c r="I11" s="115" t="str">
        <f t="shared" si="0"/>
        <v>C</v>
      </c>
      <c r="J11" s="115">
        <f>COUNTIF(I$6:I11,I11)</f>
        <v>1</v>
      </c>
      <c r="K11" s="121">
        <v>2.0347222222222221E-2</v>
      </c>
    </row>
    <row r="12" spans="1:11" s="22" customFormat="1" ht="20.100000000000001" customHeight="1">
      <c r="A12" s="150">
        <v>7</v>
      </c>
      <c r="B12" s="151">
        <v>276</v>
      </c>
      <c r="C12" s="152" t="s">
        <v>119</v>
      </c>
      <c r="D12" s="153" t="s">
        <v>21</v>
      </c>
      <c r="E12" s="154" t="s">
        <v>22</v>
      </c>
      <c r="F12" s="155" t="s">
        <v>23</v>
      </c>
      <c r="G12" s="155">
        <v>1989</v>
      </c>
      <c r="H12" s="153" t="s">
        <v>175</v>
      </c>
      <c r="I12" s="156" t="str">
        <f t="shared" si="0"/>
        <v>A</v>
      </c>
      <c r="J12" s="156">
        <f>COUNTIF(I$6:I12,I12)</f>
        <v>3</v>
      </c>
      <c r="K12" s="157">
        <v>2.0393518518518519E-2</v>
      </c>
    </row>
    <row r="13" spans="1:11" s="138" customFormat="1" ht="20.100000000000001" customHeight="1">
      <c r="A13" s="135">
        <v>8</v>
      </c>
      <c r="B13" s="130">
        <v>222</v>
      </c>
      <c r="C13" s="139" t="s">
        <v>108</v>
      </c>
      <c r="D13" s="140" t="s">
        <v>33</v>
      </c>
      <c r="E13" s="133" t="s">
        <v>22</v>
      </c>
      <c r="F13" s="141" t="s">
        <v>23</v>
      </c>
      <c r="G13" s="141">
        <v>1964</v>
      </c>
      <c r="H13" s="140" t="s">
        <v>86</v>
      </c>
      <c r="I13" s="135" t="str">
        <f t="shared" si="0"/>
        <v>C</v>
      </c>
      <c r="J13" s="135">
        <f>COUNTIF(I$6:I13,I13)</f>
        <v>2</v>
      </c>
      <c r="K13" s="137">
        <v>2.0729166666666667E-2</v>
      </c>
    </row>
    <row r="14" spans="1:11" s="22" customFormat="1" ht="20.100000000000001" customHeight="1">
      <c r="A14" s="150">
        <v>9</v>
      </c>
      <c r="B14" s="151">
        <v>124</v>
      </c>
      <c r="C14" s="152" t="s">
        <v>124</v>
      </c>
      <c r="D14" s="153" t="s">
        <v>33</v>
      </c>
      <c r="E14" s="154" t="s">
        <v>22</v>
      </c>
      <c r="F14" s="155" t="s">
        <v>23</v>
      </c>
      <c r="G14" s="155">
        <v>1979</v>
      </c>
      <c r="H14" s="153" t="s">
        <v>180</v>
      </c>
      <c r="I14" s="156" t="str">
        <f t="shared" si="0"/>
        <v>B</v>
      </c>
      <c r="J14" s="156">
        <f>COUNTIF(I$6:I14,I14)</f>
        <v>3</v>
      </c>
      <c r="K14" s="157">
        <v>2.0995370370370373E-2</v>
      </c>
    </row>
    <row r="15" spans="1:11" s="16" customFormat="1" ht="20.100000000000001" customHeight="1">
      <c r="A15" s="115">
        <v>10</v>
      </c>
      <c r="B15" s="116">
        <v>82</v>
      </c>
      <c r="C15" s="117" t="s">
        <v>135</v>
      </c>
      <c r="D15" s="118" t="s">
        <v>162</v>
      </c>
      <c r="E15" s="119" t="s">
        <v>22</v>
      </c>
      <c r="F15" s="120" t="s">
        <v>28</v>
      </c>
      <c r="G15" s="120">
        <v>1982</v>
      </c>
      <c r="H15" s="118" t="s">
        <v>57</v>
      </c>
      <c r="I15" s="115" t="str">
        <f t="shared" si="0"/>
        <v>G</v>
      </c>
      <c r="J15" s="115">
        <f>COUNTIF(I$6:I15,I15)</f>
        <v>1</v>
      </c>
      <c r="K15" s="121">
        <v>2.1053240740740744E-2</v>
      </c>
    </row>
    <row r="16" spans="1:11" s="22" customFormat="1" ht="20.100000000000001" customHeight="1">
      <c r="A16" s="150">
        <v>11</v>
      </c>
      <c r="B16" s="151">
        <v>282</v>
      </c>
      <c r="C16" s="158" t="s">
        <v>249</v>
      </c>
      <c r="D16" s="159" t="s">
        <v>250</v>
      </c>
      <c r="E16" s="154" t="s">
        <v>22</v>
      </c>
      <c r="F16" s="99" t="s">
        <v>23</v>
      </c>
      <c r="G16" s="156">
        <v>1970</v>
      </c>
      <c r="H16" s="160" t="s">
        <v>251</v>
      </c>
      <c r="I16" s="156" t="str">
        <f t="shared" si="0"/>
        <v>C</v>
      </c>
      <c r="J16" s="156">
        <f>COUNTIF(I$6:I16,I16)</f>
        <v>3</v>
      </c>
      <c r="K16" s="157">
        <v>2.179398148148148E-2</v>
      </c>
    </row>
    <row r="17" spans="1:11" ht="20.100000000000001" customHeight="1">
      <c r="A17" s="17">
        <v>12</v>
      </c>
      <c r="B17" s="56">
        <v>83</v>
      </c>
      <c r="C17" s="73" t="s">
        <v>143</v>
      </c>
      <c r="D17" s="70" t="s">
        <v>24</v>
      </c>
      <c r="E17" s="51" t="s">
        <v>22</v>
      </c>
      <c r="F17" s="69" t="s">
        <v>23</v>
      </c>
      <c r="G17" s="68">
        <v>1970</v>
      </c>
      <c r="H17" s="70" t="s">
        <v>57</v>
      </c>
      <c r="I17" s="50" t="str">
        <f t="shared" si="0"/>
        <v>C</v>
      </c>
      <c r="J17" s="50">
        <f>COUNTIF(I$6:I17,I17)</f>
        <v>4</v>
      </c>
      <c r="K17" s="53">
        <v>2.193287037037037E-2</v>
      </c>
    </row>
    <row r="18" spans="1:11" ht="20.100000000000001" customHeight="1">
      <c r="A18" s="12">
        <v>13</v>
      </c>
      <c r="B18" s="15">
        <v>290</v>
      </c>
      <c r="C18" s="73" t="s">
        <v>98</v>
      </c>
      <c r="D18" s="70" t="s">
        <v>24</v>
      </c>
      <c r="E18" s="13" t="s">
        <v>22</v>
      </c>
      <c r="F18" s="69" t="s">
        <v>23</v>
      </c>
      <c r="G18" s="68">
        <v>1963</v>
      </c>
      <c r="H18" s="70" t="s">
        <v>65</v>
      </c>
      <c r="I18" s="17" t="str">
        <f t="shared" si="0"/>
        <v>C</v>
      </c>
      <c r="J18" s="17">
        <f>COUNTIF(I$6:I18,I18)</f>
        <v>5</v>
      </c>
      <c r="K18" s="19">
        <v>2.2442129629629631E-2</v>
      </c>
    </row>
    <row r="19" spans="1:11" s="63" customFormat="1" ht="20.100000000000001" customHeight="1">
      <c r="A19" s="17">
        <v>14</v>
      </c>
      <c r="B19" s="15">
        <v>285</v>
      </c>
      <c r="C19" s="54" t="s">
        <v>247</v>
      </c>
      <c r="D19" s="18" t="s">
        <v>248</v>
      </c>
      <c r="E19" s="13" t="s">
        <v>22</v>
      </c>
      <c r="F19" s="14" t="s">
        <v>23</v>
      </c>
      <c r="G19" s="17">
        <v>1965</v>
      </c>
      <c r="H19" s="21" t="s">
        <v>169</v>
      </c>
      <c r="I19" s="17" t="str">
        <f t="shared" si="0"/>
        <v>C</v>
      </c>
      <c r="J19" s="17">
        <f>COUNTIF(I$6:I19,I19)</f>
        <v>6</v>
      </c>
      <c r="K19" s="19">
        <v>2.2546296296296297E-2</v>
      </c>
    </row>
    <row r="20" spans="1:11" s="63" customFormat="1" ht="20.100000000000001" customHeight="1">
      <c r="A20" s="12">
        <v>15</v>
      </c>
      <c r="B20" s="15">
        <v>101</v>
      </c>
      <c r="C20" s="73" t="s">
        <v>113</v>
      </c>
      <c r="D20" s="70" t="s">
        <v>55</v>
      </c>
      <c r="E20" s="13" t="s">
        <v>22</v>
      </c>
      <c r="F20" s="69" t="s">
        <v>23</v>
      </c>
      <c r="G20" s="68">
        <v>1995</v>
      </c>
      <c r="H20" s="70" t="s">
        <v>173</v>
      </c>
      <c r="I20" s="17" t="str">
        <f t="shared" si="0"/>
        <v>A</v>
      </c>
      <c r="J20" s="17">
        <f>COUNTIF(I$6:I20,I20)</f>
        <v>4</v>
      </c>
      <c r="K20" s="19">
        <v>2.2766203703703702E-2</v>
      </c>
    </row>
    <row r="21" spans="1:11" s="138" customFormat="1" ht="20.100000000000001" customHeight="1">
      <c r="A21" s="135">
        <v>16</v>
      </c>
      <c r="B21" s="130">
        <v>102</v>
      </c>
      <c r="C21" s="139" t="s">
        <v>198</v>
      </c>
      <c r="D21" s="140" t="s">
        <v>160</v>
      </c>
      <c r="E21" s="133" t="s">
        <v>22</v>
      </c>
      <c r="F21" s="141" t="s">
        <v>28</v>
      </c>
      <c r="G21" s="141">
        <v>1975</v>
      </c>
      <c r="H21" s="140" t="s">
        <v>183</v>
      </c>
      <c r="I21" s="135" t="str">
        <f t="shared" si="0"/>
        <v>G</v>
      </c>
      <c r="J21" s="135">
        <f>COUNTIF(I$6:I21,I21)</f>
        <v>2</v>
      </c>
      <c r="K21" s="137">
        <v>2.2800925925925929E-2</v>
      </c>
    </row>
    <row r="22" spans="1:11" s="16" customFormat="1" ht="20.100000000000001" customHeight="1">
      <c r="A22" s="122">
        <v>17</v>
      </c>
      <c r="B22" s="116">
        <v>94</v>
      </c>
      <c r="C22" s="126" t="s">
        <v>236</v>
      </c>
      <c r="D22" s="127" t="s">
        <v>21</v>
      </c>
      <c r="E22" s="119" t="s">
        <v>22</v>
      </c>
      <c r="F22" s="98" t="s">
        <v>23</v>
      </c>
      <c r="G22" s="115">
        <v>1962</v>
      </c>
      <c r="H22" s="128" t="s">
        <v>57</v>
      </c>
      <c r="I22" s="115" t="str">
        <f t="shared" si="0"/>
        <v>D</v>
      </c>
      <c r="J22" s="115">
        <f>COUNTIF(I$6:I22,I22)</f>
        <v>1</v>
      </c>
      <c r="K22" s="121">
        <v>2.2870370370370371E-2</v>
      </c>
    </row>
    <row r="23" spans="1:11" ht="20.100000000000001" customHeight="1">
      <c r="A23" s="17">
        <v>18</v>
      </c>
      <c r="B23" s="15">
        <v>103</v>
      </c>
      <c r="C23" s="73" t="s">
        <v>129</v>
      </c>
      <c r="D23" s="70" t="s">
        <v>40</v>
      </c>
      <c r="E23" s="13" t="s">
        <v>22</v>
      </c>
      <c r="F23" s="69" t="s">
        <v>23</v>
      </c>
      <c r="G23" s="68">
        <v>1986</v>
      </c>
      <c r="H23" s="70" t="s">
        <v>184</v>
      </c>
      <c r="I23" s="17" t="str">
        <f t="shared" si="0"/>
        <v>A</v>
      </c>
      <c r="J23" s="17">
        <f>COUNTIF(I$6:I23,I23)</f>
        <v>5</v>
      </c>
      <c r="K23" s="19">
        <v>2.314814814814815E-2</v>
      </c>
    </row>
    <row r="24" spans="1:11" ht="20.100000000000001" customHeight="1">
      <c r="A24" s="12">
        <v>19</v>
      </c>
      <c r="B24" s="15">
        <v>121</v>
      </c>
      <c r="C24" s="54" t="s">
        <v>242</v>
      </c>
      <c r="D24" s="18" t="s">
        <v>80</v>
      </c>
      <c r="E24" s="13" t="s">
        <v>22</v>
      </c>
      <c r="F24" s="14" t="s">
        <v>23</v>
      </c>
      <c r="G24" s="17">
        <v>2004</v>
      </c>
      <c r="H24" s="21" t="s">
        <v>52</v>
      </c>
      <c r="I24" s="17" t="s">
        <v>31</v>
      </c>
      <c r="J24" s="17">
        <f>COUNTIF(I$6:I24,I24)</f>
        <v>6</v>
      </c>
      <c r="K24" s="19">
        <v>2.3564814814814813E-2</v>
      </c>
    </row>
    <row r="25" spans="1:11" ht="20.100000000000001" customHeight="1">
      <c r="A25" s="17">
        <v>20</v>
      </c>
      <c r="B25" s="56">
        <v>284</v>
      </c>
      <c r="C25" s="73" t="s">
        <v>104</v>
      </c>
      <c r="D25" s="70" t="s">
        <v>150</v>
      </c>
      <c r="E25" s="51" t="s">
        <v>22</v>
      </c>
      <c r="F25" s="69" t="s">
        <v>23</v>
      </c>
      <c r="G25" s="68">
        <v>1988</v>
      </c>
      <c r="H25" s="70" t="s">
        <v>85</v>
      </c>
      <c r="I25" s="50" t="str">
        <f t="shared" ref="I25:I67" si="1">IF(F25="m",IF($G$1-$G25&lt;=19,"JM",IF($G$1-$G25&lt;=39,"A",IF($G$1-$G25&lt;=49,"B",IF($G$1-$G25&lt;=59,"C",IF($G$1-$G25&lt;=69,"D","E"))))),IF($G$1-$G25&lt;=19,"JŽ",IF($G$1-$G25&lt;=39,"F",IF($G$1-$G25&lt;=49,"G",IF($G$1-$G25&lt;=59,"H","I")))))</f>
        <v>A</v>
      </c>
      <c r="J25" s="50">
        <f>COUNTIF(I$6:I25,I25)</f>
        <v>7</v>
      </c>
      <c r="K25" s="53">
        <v>2.3622685185185188E-2</v>
      </c>
    </row>
    <row r="26" spans="1:11" s="138" customFormat="1" ht="20.100000000000001" customHeight="1">
      <c r="A26" s="129">
        <v>21</v>
      </c>
      <c r="B26" s="130">
        <v>299</v>
      </c>
      <c r="C26" s="139" t="s">
        <v>130</v>
      </c>
      <c r="D26" s="140" t="s">
        <v>41</v>
      </c>
      <c r="E26" s="133" t="s">
        <v>22</v>
      </c>
      <c r="F26" s="141" t="s">
        <v>23</v>
      </c>
      <c r="G26" s="141">
        <v>1961</v>
      </c>
      <c r="H26" s="140" t="s">
        <v>86</v>
      </c>
      <c r="I26" s="135" t="str">
        <f t="shared" si="1"/>
        <v>D</v>
      </c>
      <c r="J26" s="135">
        <f>COUNTIF(I$6:I26,I26)</f>
        <v>2</v>
      </c>
      <c r="K26" s="137">
        <v>2.3865740740740743E-2</v>
      </c>
    </row>
    <row r="27" spans="1:11" ht="20.100000000000001" customHeight="1">
      <c r="A27" s="17">
        <v>22</v>
      </c>
      <c r="B27" s="15">
        <v>279</v>
      </c>
      <c r="C27" s="54" t="s">
        <v>254</v>
      </c>
      <c r="D27" s="18" t="s">
        <v>37</v>
      </c>
      <c r="E27" s="13" t="s">
        <v>22</v>
      </c>
      <c r="F27" s="14" t="s">
        <v>23</v>
      </c>
      <c r="G27" s="17">
        <v>1983</v>
      </c>
      <c r="H27" s="21" t="s">
        <v>255</v>
      </c>
      <c r="I27" s="17" t="str">
        <f t="shared" si="1"/>
        <v>A</v>
      </c>
      <c r="J27" s="17">
        <f>COUNTIF(I$6:I27,I27)</f>
        <v>8</v>
      </c>
      <c r="K27" s="19">
        <v>2.3923611111111114E-2</v>
      </c>
    </row>
    <row r="28" spans="1:11" s="138" customFormat="1" ht="20.100000000000001" customHeight="1">
      <c r="A28" s="129">
        <v>23</v>
      </c>
      <c r="B28" s="130">
        <v>298</v>
      </c>
      <c r="C28" s="131" t="s">
        <v>246</v>
      </c>
      <c r="D28" s="132" t="s">
        <v>27</v>
      </c>
      <c r="E28" s="133" t="s">
        <v>22</v>
      </c>
      <c r="F28" s="134" t="s">
        <v>28</v>
      </c>
      <c r="G28" s="135">
        <v>1984</v>
      </c>
      <c r="H28" s="136" t="s">
        <v>86</v>
      </c>
      <c r="I28" s="135" t="str">
        <f t="shared" si="1"/>
        <v>F</v>
      </c>
      <c r="J28" s="135">
        <f>COUNTIF(I$6:I28,I28)</f>
        <v>2</v>
      </c>
      <c r="K28" s="137">
        <v>2.4247685185185181E-2</v>
      </c>
    </row>
    <row r="29" spans="1:11" s="16" customFormat="1" ht="20.100000000000001" customHeight="1">
      <c r="A29" s="115">
        <v>24</v>
      </c>
      <c r="B29" s="116">
        <v>92</v>
      </c>
      <c r="C29" s="117" t="s">
        <v>138</v>
      </c>
      <c r="D29" s="118" t="s">
        <v>39</v>
      </c>
      <c r="E29" s="119" t="s">
        <v>22</v>
      </c>
      <c r="F29" s="120" t="s">
        <v>23</v>
      </c>
      <c r="G29" s="120">
        <v>1949</v>
      </c>
      <c r="H29" s="118" t="s">
        <v>57</v>
      </c>
      <c r="I29" s="115" t="str">
        <f t="shared" si="1"/>
        <v>E</v>
      </c>
      <c r="J29" s="115">
        <f>COUNTIF(I$6:I29,I29)</f>
        <v>1</v>
      </c>
      <c r="K29" s="121">
        <v>2.4293981481481482E-2</v>
      </c>
    </row>
    <row r="30" spans="1:11" ht="20.100000000000001" customHeight="1">
      <c r="A30" s="12">
        <v>25</v>
      </c>
      <c r="B30" s="15">
        <v>112</v>
      </c>
      <c r="C30" s="73" t="s">
        <v>100</v>
      </c>
      <c r="D30" s="70" t="s">
        <v>145</v>
      </c>
      <c r="E30" s="13" t="s">
        <v>22</v>
      </c>
      <c r="F30" s="69" t="s">
        <v>23</v>
      </c>
      <c r="G30" s="68">
        <v>1994</v>
      </c>
      <c r="H30" s="70" t="s">
        <v>178</v>
      </c>
      <c r="I30" s="17" t="str">
        <f t="shared" si="1"/>
        <v>A</v>
      </c>
      <c r="J30" s="17">
        <f>COUNTIF(I$6:I30,I30)</f>
        <v>9</v>
      </c>
      <c r="K30" s="19">
        <v>2.4664351851851851E-2</v>
      </c>
    </row>
    <row r="31" spans="1:11" s="22" customFormat="1" ht="20.100000000000001" customHeight="1">
      <c r="A31" s="156">
        <v>26</v>
      </c>
      <c r="B31" s="151">
        <v>288</v>
      </c>
      <c r="C31" s="152" t="s">
        <v>144</v>
      </c>
      <c r="D31" s="153" t="s">
        <v>43</v>
      </c>
      <c r="E31" s="154" t="s">
        <v>22</v>
      </c>
      <c r="F31" s="155" t="s">
        <v>23</v>
      </c>
      <c r="G31" s="155">
        <v>1955</v>
      </c>
      <c r="H31" s="153" t="s">
        <v>85</v>
      </c>
      <c r="I31" s="156" t="str">
        <f t="shared" si="1"/>
        <v>D</v>
      </c>
      <c r="J31" s="156">
        <f>COUNTIF(I$6:I31,I31)</f>
        <v>3</v>
      </c>
      <c r="K31" s="157">
        <v>2.4756944444444443E-2</v>
      </c>
    </row>
    <row r="32" spans="1:11" ht="20.100000000000001" customHeight="1">
      <c r="A32" s="12">
        <v>27</v>
      </c>
      <c r="B32" s="15">
        <v>143</v>
      </c>
      <c r="C32" s="73" t="s">
        <v>131</v>
      </c>
      <c r="D32" s="70" t="s">
        <v>24</v>
      </c>
      <c r="E32" s="13" t="s">
        <v>22</v>
      </c>
      <c r="F32" s="69" t="s">
        <v>23</v>
      </c>
      <c r="G32" s="68">
        <v>1959</v>
      </c>
      <c r="H32" s="70" t="s">
        <v>185</v>
      </c>
      <c r="I32" s="17" t="str">
        <f t="shared" si="1"/>
        <v>D</v>
      </c>
      <c r="J32" s="17">
        <f>COUNTIF(I$6:I32,I32)</f>
        <v>4</v>
      </c>
      <c r="K32" s="19">
        <v>2.4826388888888887E-2</v>
      </c>
    </row>
    <row r="33" spans="1:11" s="22" customFormat="1" ht="20.100000000000001" customHeight="1">
      <c r="A33" s="156">
        <v>28</v>
      </c>
      <c r="B33" s="151">
        <v>122</v>
      </c>
      <c r="C33" s="152" t="s">
        <v>115</v>
      </c>
      <c r="D33" s="153" t="s">
        <v>35</v>
      </c>
      <c r="E33" s="154" t="s">
        <v>22</v>
      </c>
      <c r="F33" s="155" t="s">
        <v>28</v>
      </c>
      <c r="G33" s="155">
        <v>1974</v>
      </c>
      <c r="H33" s="153" t="s">
        <v>64</v>
      </c>
      <c r="I33" s="156" t="str">
        <f t="shared" si="1"/>
        <v>G</v>
      </c>
      <c r="J33" s="156">
        <f>COUNTIF(I$6:I33,I33)</f>
        <v>3</v>
      </c>
      <c r="K33" s="157">
        <v>2.5185185185185185E-2</v>
      </c>
    </row>
    <row r="34" spans="1:11" ht="20.100000000000001" customHeight="1">
      <c r="A34" s="12">
        <v>29</v>
      </c>
      <c r="B34" s="15">
        <v>91</v>
      </c>
      <c r="C34" s="73" t="s">
        <v>139</v>
      </c>
      <c r="D34" s="70" t="s">
        <v>164</v>
      </c>
      <c r="E34" s="13" t="s">
        <v>22</v>
      </c>
      <c r="F34" s="69" t="s">
        <v>28</v>
      </c>
      <c r="G34" s="68">
        <v>1977</v>
      </c>
      <c r="H34" s="70" t="s">
        <v>89</v>
      </c>
      <c r="I34" s="17" t="str">
        <f t="shared" si="1"/>
        <v>G</v>
      </c>
      <c r="J34" s="17">
        <f>COUNTIF(I$6:I34,I34)</f>
        <v>4</v>
      </c>
      <c r="K34" s="19">
        <v>2.5243055555555557E-2</v>
      </c>
    </row>
    <row r="35" spans="1:11" s="138" customFormat="1" ht="20.100000000000001" customHeight="1">
      <c r="A35" s="135">
        <v>30</v>
      </c>
      <c r="B35" s="130">
        <v>296</v>
      </c>
      <c r="C35" s="139" t="s">
        <v>123</v>
      </c>
      <c r="D35" s="140" t="s">
        <v>26</v>
      </c>
      <c r="E35" s="133" t="s">
        <v>22</v>
      </c>
      <c r="F35" s="141" t="s">
        <v>23</v>
      </c>
      <c r="G35" s="141">
        <v>1949</v>
      </c>
      <c r="H35" s="140" t="s">
        <v>178</v>
      </c>
      <c r="I35" s="135" t="str">
        <f t="shared" si="1"/>
        <v>E</v>
      </c>
      <c r="J35" s="135">
        <f>COUNTIF(I$6:I35,I35)</f>
        <v>2</v>
      </c>
      <c r="K35" s="137">
        <v>2.539351851851852E-2</v>
      </c>
    </row>
    <row r="36" spans="1:11" ht="20.100000000000001" customHeight="1">
      <c r="A36" s="12">
        <v>31</v>
      </c>
      <c r="B36" s="15">
        <v>229</v>
      </c>
      <c r="C36" s="73" t="s">
        <v>140</v>
      </c>
      <c r="D36" s="70" t="s">
        <v>151</v>
      </c>
      <c r="E36" s="13" t="s">
        <v>22</v>
      </c>
      <c r="F36" s="69" t="s">
        <v>23</v>
      </c>
      <c r="G36" s="68">
        <v>1970</v>
      </c>
      <c r="H36" s="70" t="s">
        <v>86</v>
      </c>
      <c r="I36" s="17" t="str">
        <f t="shared" si="1"/>
        <v>C</v>
      </c>
      <c r="J36" s="17">
        <f>COUNTIF(I$6:I36,I36)</f>
        <v>7</v>
      </c>
      <c r="K36" s="19">
        <v>2.5428240740740741E-2</v>
      </c>
    </row>
    <row r="37" spans="1:11" ht="20.100000000000001" customHeight="1">
      <c r="A37" s="17">
        <v>32</v>
      </c>
      <c r="B37" s="15">
        <v>297</v>
      </c>
      <c r="C37" s="73" t="s">
        <v>125</v>
      </c>
      <c r="D37" s="70" t="s">
        <v>29</v>
      </c>
      <c r="E37" s="13" t="s">
        <v>22</v>
      </c>
      <c r="F37" s="69" t="s">
        <v>23</v>
      </c>
      <c r="G37" s="68">
        <v>1964</v>
      </c>
      <c r="H37" s="70" t="s">
        <v>86</v>
      </c>
      <c r="I37" s="17" t="str">
        <f t="shared" si="1"/>
        <v>C</v>
      </c>
      <c r="J37" s="17">
        <f>COUNTIF(I$6:I37,I37)</f>
        <v>8</v>
      </c>
      <c r="K37" s="19">
        <v>2.5787037037037039E-2</v>
      </c>
    </row>
    <row r="38" spans="1:11" ht="20.100000000000001" customHeight="1">
      <c r="A38" s="12">
        <v>33</v>
      </c>
      <c r="B38" s="15">
        <v>111</v>
      </c>
      <c r="C38" s="54" t="s">
        <v>116</v>
      </c>
      <c r="D38" s="18" t="s">
        <v>241</v>
      </c>
      <c r="E38" s="13" t="s">
        <v>22</v>
      </c>
      <c r="F38" s="14" t="s">
        <v>23</v>
      </c>
      <c r="G38" s="17">
        <v>1962</v>
      </c>
      <c r="H38" s="70" t="s">
        <v>204</v>
      </c>
      <c r="I38" s="17" t="str">
        <f t="shared" si="1"/>
        <v>D</v>
      </c>
      <c r="J38" s="17">
        <f>COUNTIF(I$6:I38,I38)</f>
        <v>5</v>
      </c>
      <c r="K38" s="19">
        <v>2.5949074074074072E-2</v>
      </c>
    </row>
    <row r="39" spans="1:11" s="22" customFormat="1" ht="20.100000000000001" customHeight="1">
      <c r="A39" s="156">
        <v>34</v>
      </c>
      <c r="B39" s="151">
        <v>18</v>
      </c>
      <c r="C39" s="152" t="s">
        <v>137</v>
      </c>
      <c r="D39" s="153" t="s">
        <v>163</v>
      </c>
      <c r="E39" s="154" t="s">
        <v>22</v>
      </c>
      <c r="F39" s="155" t="s">
        <v>28</v>
      </c>
      <c r="G39" s="155">
        <v>1987</v>
      </c>
      <c r="H39" s="153" t="s">
        <v>187</v>
      </c>
      <c r="I39" s="156" t="str">
        <f t="shared" si="1"/>
        <v>F</v>
      </c>
      <c r="J39" s="156">
        <f>COUNTIF(I$6:I39,I39)</f>
        <v>3</v>
      </c>
      <c r="K39" s="157">
        <v>2.6076388888888885E-2</v>
      </c>
    </row>
    <row r="40" spans="1:11" ht="20.100000000000001" customHeight="1">
      <c r="A40" s="12">
        <v>35</v>
      </c>
      <c r="B40" s="15">
        <v>104</v>
      </c>
      <c r="C40" s="73" t="s">
        <v>116</v>
      </c>
      <c r="D40" s="70" t="s">
        <v>148</v>
      </c>
      <c r="E40" s="13" t="s">
        <v>195</v>
      </c>
      <c r="F40" s="69" t="s">
        <v>23</v>
      </c>
      <c r="G40" s="68">
        <v>1989</v>
      </c>
      <c r="H40" s="70" t="s">
        <v>204</v>
      </c>
      <c r="I40" s="17" t="str">
        <f t="shared" si="1"/>
        <v>A</v>
      </c>
      <c r="J40" s="17">
        <f>COUNTIF(I$6:I40,I40)</f>
        <v>10</v>
      </c>
      <c r="K40" s="19">
        <v>2.6203703703703705E-2</v>
      </c>
    </row>
    <row r="41" spans="1:11" s="20" customFormat="1" ht="20.100000000000001" customHeight="1">
      <c r="A41" s="17">
        <v>36</v>
      </c>
      <c r="B41" s="15">
        <v>134</v>
      </c>
      <c r="C41" s="73" t="s">
        <v>121</v>
      </c>
      <c r="D41" s="70" t="s">
        <v>33</v>
      </c>
      <c r="E41" s="13" t="s">
        <v>22</v>
      </c>
      <c r="F41" s="69" t="s">
        <v>23</v>
      </c>
      <c r="G41" s="68">
        <v>1992</v>
      </c>
      <c r="H41" s="70" t="s">
        <v>177</v>
      </c>
      <c r="I41" s="17" t="str">
        <f t="shared" si="1"/>
        <v>A</v>
      </c>
      <c r="J41" s="17">
        <f>COUNTIF(I$6:I41,I41)</f>
        <v>11</v>
      </c>
      <c r="K41" s="19">
        <v>2.6296296296296293E-2</v>
      </c>
    </row>
    <row r="42" spans="1:11" s="22" customFormat="1" ht="20.100000000000001" customHeight="1">
      <c r="A42" s="150">
        <v>37</v>
      </c>
      <c r="B42" s="151">
        <v>142</v>
      </c>
      <c r="C42" s="152" t="s">
        <v>106</v>
      </c>
      <c r="D42" s="153" t="s">
        <v>32</v>
      </c>
      <c r="E42" s="154" t="s">
        <v>22</v>
      </c>
      <c r="F42" s="155" t="s">
        <v>23</v>
      </c>
      <c r="G42" s="155">
        <v>1952</v>
      </c>
      <c r="H42" s="153" t="s">
        <v>170</v>
      </c>
      <c r="I42" s="156" t="str">
        <f t="shared" si="1"/>
        <v>E</v>
      </c>
      <c r="J42" s="156">
        <f>COUNTIF(I$6:I42,I42)</f>
        <v>3</v>
      </c>
      <c r="K42" s="157">
        <v>2.6990740740740742E-2</v>
      </c>
    </row>
    <row r="43" spans="1:11" s="16" customFormat="1" ht="20.100000000000001" customHeight="1">
      <c r="A43" s="115">
        <v>38</v>
      </c>
      <c r="B43" s="116">
        <v>294</v>
      </c>
      <c r="C43" s="117" t="s">
        <v>109</v>
      </c>
      <c r="D43" s="118" t="s">
        <v>87</v>
      </c>
      <c r="E43" s="119" t="s">
        <v>22</v>
      </c>
      <c r="F43" s="120" t="s">
        <v>28</v>
      </c>
      <c r="G43" s="120">
        <v>1970</v>
      </c>
      <c r="H43" s="118" t="s">
        <v>86</v>
      </c>
      <c r="I43" s="115" t="str">
        <f t="shared" si="1"/>
        <v>H</v>
      </c>
      <c r="J43" s="115">
        <f>COUNTIF(I$6:I43,I43)</f>
        <v>1</v>
      </c>
      <c r="K43" s="121">
        <v>2.7037037037037037E-2</v>
      </c>
    </row>
    <row r="44" spans="1:11" ht="20.100000000000001" customHeight="1">
      <c r="A44" s="12">
        <v>39</v>
      </c>
      <c r="B44" s="15">
        <v>131</v>
      </c>
      <c r="C44" s="73" t="s">
        <v>99</v>
      </c>
      <c r="D44" s="70" t="s">
        <v>25</v>
      </c>
      <c r="E44" s="13" t="s">
        <v>22</v>
      </c>
      <c r="F44" s="69" t="s">
        <v>23</v>
      </c>
      <c r="G44" s="68">
        <v>1942</v>
      </c>
      <c r="H44" s="70" t="s">
        <v>167</v>
      </c>
      <c r="I44" s="17" t="str">
        <f t="shared" si="1"/>
        <v>E</v>
      </c>
      <c r="J44" s="17">
        <f>COUNTIF(I$6:I44,I44)</f>
        <v>4</v>
      </c>
      <c r="K44" s="19">
        <v>2.7083333333333334E-2</v>
      </c>
    </row>
    <row r="45" spans="1:11" s="22" customFormat="1" ht="20.100000000000001" customHeight="1">
      <c r="A45" s="17">
        <v>40</v>
      </c>
      <c r="B45" s="15">
        <v>153</v>
      </c>
      <c r="C45" s="73" t="s">
        <v>142</v>
      </c>
      <c r="D45" s="70" t="s">
        <v>165</v>
      </c>
      <c r="E45" s="13" t="s">
        <v>22</v>
      </c>
      <c r="F45" s="69" t="s">
        <v>28</v>
      </c>
      <c r="G45" s="68">
        <v>1984</v>
      </c>
      <c r="H45" s="70" t="s">
        <v>188</v>
      </c>
      <c r="I45" s="17" t="str">
        <f t="shared" si="1"/>
        <v>F</v>
      </c>
      <c r="J45" s="17">
        <f>COUNTIF(I$6:I45,I45)</f>
        <v>4</v>
      </c>
      <c r="K45" s="19">
        <v>2.7233796296296298E-2</v>
      </c>
    </row>
    <row r="46" spans="1:11" s="16" customFormat="1" ht="20.100000000000001" customHeight="1">
      <c r="A46" s="122">
        <v>41</v>
      </c>
      <c r="B46" s="116">
        <v>141</v>
      </c>
      <c r="C46" s="117" t="s">
        <v>132</v>
      </c>
      <c r="D46" s="118" t="s">
        <v>91</v>
      </c>
      <c r="E46" s="119" t="s">
        <v>22</v>
      </c>
      <c r="F46" s="120" t="s">
        <v>28</v>
      </c>
      <c r="G46" s="120">
        <v>1958</v>
      </c>
      <c r="H46" s="118" t="s">
        <v>57</v>
      </c>
      <c r="I46" s="115" t="str">
        <f t="shared" si="1"/>
        <v>I</v>
      </c>
      <c r="J46" s="115">
        <f>COUNTIF(I$6:I46,I46)</f>
        <v>1</v>
      </c>
      <c r="K46" s="121">
        <v>2.7256944444444445E-2</v>
      </c>
    </row>
    <row r="47" spans="1:11" s="138" customFormat="1" ht="20.100000000000001" customHeight="1">
      <c r="A47" s="135">
        <v>42</v>
      </c>
      <c r="B47" s="130">
        <v>281</v>
      </c>
      <c r="C47" s="131" t="s">
        <v>252</v>
      </c>
      <c r="D47" s="132" t="s">
        <v>253</v>
      </c>
      <c r="E47" s="133" t="s">
        <v>22</v>
      </c>
      <c r="F47" s="134" t="s">
        <v>28</v>
      </c>
      <c r="G47" s="135">
        <v>1942</v>
      </c>
      <c r="H47" s="136" t="s">
        <v>251</v>
      </c>
      <c r="I47" s="135" t="str">
        <f t="shared" si="1"/>
        <v>I</v>
      </c>
      <c r="J47" s="135">
        <f>COUNTIF(I$6:I47,I47)</f>
        <v>2</v>
      </c>
      <c r="K47" s="137">
        <v>2.7268518518518515E-2</v>
      </c>
    </row>
    <row r="48" spans="1:11" ht="20.100000000000001" customHeight="1">
      <c r="A48" s="12">
        <v>43</v>
      </c>
      <c r="B48" s="15">
        <v>280</v>
      </c>
      <c r="C48" s="73" t="s">
        <v>117</v>
      </c>
      <c r="D48" s="70" t="s">
        <v>90</v>
      </c>
      <c r="E48" s="13" t="s">
        <v>22</v>
      </c>
      <c r="F48" s="69" t="s">
        <v>23</v>
      </c>
      <c r="G48" s="68">
        <v>1974</v>
      </c>
      <c r="H48" s="70" t="s">
        <v>168</v>
      </c>
      <c r="I48" s="17" t="str">
        <f t="shared" si="1"/>
        <v>B</v>
      </c>
      <c r="J48" s="17">
        <f>COUNTIF(I$6:I48,I48)</f>
        <v>4</v>
      </c>
      <c r="K48" s="19">
        <v>2.7546296296296294E-2</v>
      </c>
    </row>
    <row r="49" spans="1:11" ht="20.100000000000001" customHeight="1">
      <c r="A49" s="17">
        <v>44</v>
      </c>
      <c r="B49" s="15">
        <v>81</v>
      </c>
      <c r="C49" s="54" t="s">
        <v>222</v>
      </c>
      <c r="D49" s="18" t="s">
        <v>223</v>
      </c>
      <c r="E49" s="13" t="s">
        <v>22</v>
      </c>
      <c r="F49" s="14" t="s">
        <v>23</v>
      </c>
      <c r="G49" s="17">
        <v>1972</v>
      </c>
      <c r="H49" s="21" t="s">
        <v>57</v>
      </c>
      <c r="I49" s="17" t="str">
        <f t="shared" si="1"/>
        <v>C</v>
      </c>
      <c r="J49" s="17">
        <f>COUNTIF(I$6:I49,I49)</f>
        <v>9</v>
      </c>
      <c r="K49" s="19">
        <v>2.7777777777777776E-2</v>
      </c>
    </row>
    <row r="50" spans="1:11" ht="20.100000000000001" customHeight="1">
      <c r="A50" s="12">
        <v>45</v>
      </c>
      <c r="B50" s="15">
        <v>278</v>
      </c>
      <c r="C50" s="73" t="s">
        <v>196</v>
      </c>
      <c r="D50" s="70" t="s">
        <v>90</v>
      </c>
      <c r="E50" s="13" t="s">
        <v>22</v>
      </c>
      <c r="F50" s="69" t="s">
        <v>23</v>
      </c>
      <c r="G50" s="68">
        <v>1960</v>
      </c>
      <c r="H50" s="70" t="s">
        <v>176</v>
      </c>
      <c r="I50" s="17" t="str">
        <f t="shared" si="1"/>
        <v>D</v>
      </c>
      <c r="J50" s="17">
        <f>COUNTIF(I$6:I50,I50)</f>
        <v>6</v>
      </c>
      <c r="K50" s="19">
        <v>2.8240740740740736E-2</v>
      </c>
    </row>
    <row r="51" spans="1:11" ht="20.100000000000001" customHeight="1">
      <c r="A51" s="17">
        <v>46</v>
      </c>
      <c r="B51" s="15">
        <v>286</v>
      </c>
      <c r="C51" s="73" t="s">
        <v>118</v>
      </c>
      <c r="D51" s="70" t="s">
        <v>36</v>
      </c>
      <c r="E51" s="13" t="s">
        <v>22</v>
      </c>
      <c r="F51" s="69" t="s">
        <v>23</v>
      </c>
      <c r="G51" s="68">
        <v>1954</v>
      </c>
      <c r="H51" s="70" t="s">
        <v>174</v>
      </c>
      <c r="I51" s="17" t="str">
        <f t="shared" si="1"/>
        <v>D</v>
      </c>
      <c r="J51" s="17">
        <f>COUNTIF(I$6:I51,I51)</f>
        <v>7</v>
      </c>
      <c r="K51" s="19">
        <v>2.8298611111111111E-2</v>
      </c>
    </row>
    <row r="52" spans="1:11" ht="20.100000000000001" customHeight="1">
      <c r="A52" s="12">
        <v>47</v>
      </c>
      <c r="B52" s="15">
        <v>218</v>
      </c>
      <c r="C52" s="73" t="s">
        <v>110</v>
      </c>
      <c r="D52" s="70" t="s">
        <v>154</v>
      </c>
      <c r="E52" s="13" t="s">
        <v>22</v>
      </c>
      <c r="F52" s="69" t="s">
        <v>23</v>
      </c>
      <c r="G52" s="68">
        <v>1984</v>
      </c>
      <c r="H52" s="106" t="s">
        <v>57</v>
      </c>
      <c r="I52" s="17" t="str">
        <f t="shared" si="1"/>
        <v>A</v>
      </c>
      <c r="J52" s="17">
        <f>COUNTIF(I$6:I52,I52)</f>
        <v>12</v>
      </c>
      <c r="K52" s="19">
        <v>2.8449074074074075E-2</v>
      </c>
    </row>
    <row r="53" spans="1:11" s="138" customFormat="1" ht="20.100000000000001" customHeight="1">
      <c r="A53" s="135">
        <v>48</v>
      </c>
      <c r="B53" s="130">
        <v>93</v>
      </c>
      <c r="C53" s="131" t="s">
        <v>235</v>
      </c>
      <c r="D53" s="132" t="s">
        <v>34</v>
      </c>
      <c r="E53" s="133" t="s">
        <v>22</v>
      </c>
      <c r="F53" s="134" t="s">
        <v>28</v>
      </c>
      <c r="G53" s="135">
        <v>1971</v>
      </c>
      <c r="H53" s="136" t="s">
        <v>57</v>
      </c>
      <c r="I53" s="135" t="str">
        <f t="shared" si="1"/>
        <v>H</v>
      </c>
      <c r="J53" s="135">
        <f>COUNTIF(I$6:I53,I53)</f>
        <v>2</v>
      </c>
      <c r="K53" s="137">
        <v>2.8692129629629633E-2</v>
      </c>
    </row>
    <row r="54" spans="1:11" s="22" customFormat="1" ht="20.100000000000001" customHeight="1">
      <c r="A54" s="150">
        <v>49</v>
      </c>
      <c r="B54" s="151">
        <v>262</v>
      </c>
      <c r="C54" s="152" t="s">
        <v>141</v>
      </c>
      <c r="D54" s="153" t="s">
        <v>30</v>
      </c>
      <c r="E54" s="154" t="s">
        <v>22</v>
      </c>
      <c r="F54" s="155" t="s">
        <v>28</v>
      </c>
      <c r="G54" s="155">
        <v>1957</v>
      </c>
      <c r="H54" s="153" t="s">
        <v>200</v>
      </c>
      <c r="I54" s="156" t="str">
        <f t="shared" si="1"/>
        <v>I</v>
      </c>
      <c r="J54" s="156">
        <f>COUNTIF(I$6:I54,I54)</f>
        <v>3</v>
      </c>
      <c r="K54" s="157">
        <v>2.8715277777777781E-2</v>
      </c>
    </row>
    <row r="55" spans="1:11" ht="20.100000000000001" customHeight="1">
      <c r="A55" s="17">
        <v>50</v>
      </c>
      <c r="B55" s="15">
        <v>160</v>
      </c>
      <c r="C55" s="73" t="s">
        <v>126</v>
      </c>
      <c r="D55" s="70" t="s">
        <v>21</v>
      </c>
      <c r="E55" s="13" t="s">
        <v>22</v>
      </c>
      <c r="F55" s="69" t="s">
        <v>23</v>
      </c>
      <c r="G55" s="68">
        <v>1947</v>
      </c>
      <c r="H55" s="70" t="s">
        <v>181</v>
      </c>
      <c r="I55" s="17" t="str">
        <f t="shared" si="1"/>
        <v>E</v>
      </c>
      <c r="J55" s="17">
        <f>COUNTIF(I$6:I55,I55)</f>
        <v>5</v>
      </c>
      <c r="K55" s="19">
        <v>2.8819444444444443E-2</v>
      </c>
    </row>
    <row r="56" spans="1:11" ht="20.100000000000001" customHeight="1">
      <c r="A56" s="12">
        <v>51</v>
      </c>
      <c r="B56" s="15">
        <v>293</v>
      </c>
      <c r="C56" s="73" t="s">
        <v>111</v>
      </c>
      <c r="D56" s="70" t="s">
        <v>201</v>
      </c>
      <c r="E56" s="13" t="s">
        <v>22</v>
      </c>
      <c r="F56" s="69" t="s">
        <v>23</v>
      </c>
      <c r="G56" s="68">
        <v>1983</v>
      </c>
      <c r="H56" s="70" t="s">
        <v>85</v>
      </c>
      <c r="I56" s="17" t="str">
        <f t="shared" si="1"/>
        <v>A</v>
      </c>
      <c r="J56" s="17">
        <f>COUNTIF(I$6:I56,I56)</f>
        <v>13</v>
      </c>
      <c r="K56" s="19">
        <v>2.8912037037037038E-2</v>
      </c>
    </row>
    <row r="57" spans="1:11" ht="20.100000000000001" customHeight="1">
      <c r="A57" s="17">
        <v>52</v>
      </c>
      <c r="B57" s="15">
        <v>132</v>
      </c>
      <c r="C57" s="73" t="s">
        <v>105</v>
      </c>
      <c r="D57" s="70" t="s">
        <v>151</v>
      </c>
      <c r="E57" s="13" t="s">
        <v>22</v>
      </c>
      <c r="F57" s="69" t="s">
        <v>23</v>
      </c>
      <c r="G57" s="68">
        <v>1954</v>
      </c>
      <c r="H57" s="70" t="s">
        <v>88</v>
      </c>
      <c r="I57" s="17" t="str">
        <f t="shared" si="1"/>
        <v>D</v>
      </c>
      <c r="J57" s="17">
        <f>COUNTIF(I$6:I57,I57)</f>
        <v>8</v>
      </c>
      <c r="K57" s="19">
        <v>2.9270833333333333E-2</v>
      </c>
    </row>
    <row r="58" spans="1:11" ht="20.100000000000001" customHeight="1">
      <c r="A58" s="12">
        <v>53</v>
      </c>
      <c r="B58" s="15">
        <v>295</v>
      </c>
      <c r="C58" s="73" t="s">
        <v>101</v>
      </c>
      <c r="D58" s="70" t="s">
        <v>146</v>
      </c>
      <c r="E58" s="13" t="s">
        <v>22</v>
      </c>
      <c r="F58" s="69" t="s">
        <v>23</v>
      </c>
      <c r="G58" s="68">
        <v>1963</v>
      </c>
      <c r="H58" s="70" t="s">
        <v>57</v>
      </c>
      <c r="I58" s="17" t="str">
        <f t="shared" si="1"/>
        <v>C</v>
      </c>
      <c r="J58" s="17">
        <f>COUNTIF(I$6:I58,I58)</f>
        <v>10</v>
      </c>
      <c r="K58" s="19">
        <v>2.9571759259259259E-2</v>
      </c>
    </row>
    <row r="59" spans="1:11" ht="20.100000000000001" customHeight="1">
      <c r="A59" s="17">
        <v>54</v>
      </c>
      <c r="B59" s="40">
        <v>144</v>
      </c>
      <c r="C59" s="73" t="s">
        <v>103</v>
      </c>
      <c r="D59" s="70" t="s">
        <v>149</v>
      </c>
      <c r="E59" s="13" t="s">
        <v>22</v>
      </c>
      <c r="F59" s="69" t="s">
        <v>23</v>
      </c>
      <c r="G59" s="68">
        <v>1950</v>
      </c>
      <c r="H59" s="70" t="s">
        <v>68</v>
      </c>
      <c r="I59" s="17" t="str">
        <f t="shared" si="1"/>
        <v>E</v>
      </c>
      <c r="J59" s="17">
        <f>COUNTIF(I$6:I59,I59)</f>
        <v>6</v>
      </c>
      <c r="K59" s="19">
        <v>2.9664351851851855E-2</v>
      </c>
    </row>
    <row r="60" spans="1:11" s="22" customFormat="1" ht="20.100000000000001" customHeight="1">
      <c r="A60" s="150">
        <v>55</v>
      </c>
      <c r="B60" s="151">
        <v>151</v>
      </c>
      <c r="C60" s="158" t="s">
        <v>243</v>
      </c>
      <c r="D60" s="159" t="s">
        <v>87</v>
      </c>
      <c r="E60" s="154" t="s">
        <v>22</v>
      </c>
      <c r="F60" s="99" t="s">
        <v>28</v>
      </c>
      <c r="G60" s="156">
        <v>1969</v>
      </c>
      <c r="H60" s="160" t="s">
        <v>244</v>
      </c>
      <c r="I60" s="156" t="str">
        <f t="shared" si="1"/>
        <v>H</v>
      </c>
      <c r="J60" s="156">
        <f>COUNTIF(I$6:I60,I60)</f>
        <v>3</v>
      </c>
      <c r="K60" s="157">
        <v>3.050925925925926E-2</v>
      </c>
    </row>
    <row r="61" spans="1:11" ht="20.100000000000001" customHeight="1">
      <c r="A61" s="17">
        <v>56</v>
      </c>
      <c r="B61" s="15">
        <v>133</v>
      </c>
      <c r="C61" s="73" t="s">
        <v>136</v>
      </c>
      <c r="D61" s="70" t="s">
        <v>151</v>
      </c>
      <c r="E61" s="13" t="s">
        <v>22</v>
      </c>
      <c r="F61" s="69" t="s">
        <v>23</v>
      </c>
      <c r="G61" s="68">
        <v>1985</v>
      </c>
      <c r="H61" s="70" t="s">
        <v>186</v>
      </c>
      <c r="I61" s="17" t="str">
        <f t="shared" si="1"/>
        <v>A</v>
      </c>
      <c r="J61" s="17">
        <f>COUNTIF(I$6:I61,I61)</f>
        <v>14</v>
      </c>
      <c r="K61" s="19">
        <v>3.0717592592592591E-2</v>
      </c>
    </row>
    <row r="62" spans="1:11" ht="20.100000000000001" customHeight="1">
      <c r="A62" s="12">
        <v>57</v>
      </c>
      <c r="B62" s="15">
        <v>154</v>
      </c>
      <c r="C62" s="73" t="s">
        <v>120</v>
      </c>
      <c r="D62" s="70" t="s">
        <v>156</v>
      </c>
      <c r="E62" s="13" t="s">
        <v>22</v>
      </c>
      <c r="F62" s="69" t="s">
        <v>23</v>
      </c>
      <c r="G62" s="68">
        <v>1979</v>
      </c>
      <c r="H62" s="70" t="s">
        <v>172</v>
      </c>
      <c r="I62" s="17" t="str">
        <f t="shared" si="1"/>
        <v>B</v>
      </c>
      <c r="J62" s="17">
        <f>COUNTIF(I$6:I62,I62)</f>
        <v>5</v>
      </c>
      <c r="K62" s="19">
        <v>3.0856481481481481E-2</v>
      </c>
    </row>
    <row r="63" spans="1:11" ht="20.100000000000001" customHeight="1">
      <c r="A63" s="17">
        <v>58</v>
      </c>
      <c r="B63" s="15">
        <v>292</v>
      </c>
      <c r="C63" s="73" t="s">
        <v>197</v>
      </c>
      <c r="D63" s="70" t="s">
        <v>157</v>
      </c>
      <c r="E63" s="13" t="s">
        <v>22</v>
      </c>
      <c r="F63" s="69" t="s">
        <v>23</v>
      </c>
      <c r="G63" s="68">
        <v>1943</v>
      </c>
      <c r="H63" s="70" t="s">
        <v>179</v>
      </c>
      <c r="I63" s="17" t="str">
        <f t="shared" si="1"/>
        <v>E</v>
      </c>
      <c r="J63" s="17">
        <f>COUNTIF(I$6:I63,I63)</f>
        <v>7</v>
      </c>
      <c r="K63" s="19">
        <v>3.1400462962962963E-2</v>
      </c>
    </row>
    <row r="64" spans="1:11" ht="20.100000000000001" customHeight="1">
      <c r="A64" s="12">
        <v>59</v>
      </c>
      <c r="B64" s="15">
        <v>74</v>
      </c>
      <c r="C64" s="54" t="s">
        <v>222</v>
      </c>
      <c r="D64" s="18" t="s">
        <v>21</v>
      </c>
      <c r="E64" s="13" t="s">
        <v>22</v>
      </c>
      <c r="F64" s="14" t="s">
        <v>23</v>
      </c>
      <c r="G64" s="17">
        <v>1948</v>
      </c>
      <c r="H64" s="21" t="s">
        <v>89</v>
      </c>
      <c r="I64" s="17" t="str">
        <f t="shared" si="1"/>
        <v>E</v>
      </c>
      <c r="J64" s="17">
        <f>COUNTIF(I$6:I64,I64)</f>
        <v>8</v>
      </c>
      <c r="K64" s="19">
        <v>3.2187500000000001E-2</v>
      </c>
    </row>
    <row r="65" spans="1:11" ht="20.100000000000001" customHeight="1">
      <c r="A65" s="17">
        <v>60</v>
      </c>
      <c r="B65" s="15">
        <v>123</v>
      </c>
      <c r="C65" s="73" t="s">
        <v>189</v>
      </c>
      <c r="D65" s="70" t="s">
        <v>21</v>
      </c>
      <c r="E65" s="13" t="s">
        <v>22</v>
      </c>
      <c r="F65" s="69" t="s">
        <v>23</v>
      </c>
      <c r="G65" s="68">
        <v>1953</v>
      </c>
      <c r="H65" s="70" t="s">
        <v>57</v>
      </c>
      <c r="I65" s="17" t="str">
        <f t="shared" si="1"/>
        <v>D</v>
      </c>
      <c r="J65" s="17">
        <f>COUNTIF(I$6:I65,I65)</f>
        <v>9</v>
      </c>
      <c r="K65" s="19">
        <v>3.3067129629629634E-2</v>
      </c>
    </row>
    <row r="66" spans="1:11" ht="20.100000000000001" customHeight="1">
      <c r="A66" s="12">
        <v>61</v>
      </c>
      <c r="B66" s="15">
        <v>152</v>
      </c>
      <c r="C66" s="73" t="s">
        <v>128</v>
      </c>
      <c r="D66" s="70" t="s">
        <v>159</v>
      </c>
      <c r="E66" s="13" t="s">
        <v>22</v>
      </c>
      <c r="F66" s="69" t="s">
        <v>28</v>
      </c>
      <c r="G66" s="68">
        <v>1957</v>
      </c>
      <c r="H66" s="70" t="s">
        <v>182</v>
      </c>
      <c r="I66" s="17" t="str">
        <f t="shared" si="1"/>
        <v>I</v>
      </c>
      <c r="J66" s="17">
        <f>COUNTIF(I$6:I66,I66)</f>
        <v>4</v>
      </c>
      <c r="K66" s="19">
        <v>3.4050925925925922E-2</v>
      </c>
    </row>
    <row r="67" spans="1:11" ht="20.100000000000001" customHeight="1">
      <c r="A67" s="17">
        <v>62</v>
      </c>
      <c r="B67" s="15">
        <v>114</v>
      </c>
      <c r="C67" s="73" t="s">
        <v>191</v>
      </c>
      <c r="D67" s="70" t="s">
        <v>148</v>
      </c>
      <c r="E67" s="13" t="s">
        <v>22</v>
      </c>
      <c r="F67" s="69" t="s">
        <v>23</v>
      </c>
      <c r="G67" s="68">
        <v>1983</v>
      </c>
      <c r="H67" s="70" t="s">
        <v>203</v>
      </c>
      <c r="I67" s="17" t="str">
        <f t="shared" si="1"/>
        <v>A</v>
      </c>
      <c r="J67" s="17">
        <f>COUNTIF(I$6:I67,I67)</f>
        <v>15</v>
      </c>
      <c r="K67" s="19" t="s">
        <v>269</v>
      </c>
    </row>
    <row r="68" spans="1:11" ht="14.1" customHeight="1">
      <c r="A68" s="1"/>
      <c r="B68" s="110"/>
      <c r="C68" s="55"/>
      <c r="D68" s="25"/>
      <c r="E68" s="24"/>
      <c r="F68" s="24"/>
      <c r="G68" s="49"/>
      <c r="H68" s="25"/>
      <c r="I68" s="2"/>
      <c r="J68" s="2"/>
      <c r="K68" s="4"/>
    </row>
    <row r="69" spans="1:11" s="63" customFormat="1" ht="14.1" customHeight="1">
      <c r="A69" s="167" t="s">
        <v>259</v>
      </c>
      <c r="B69" s="167"/>
      <c r="C69" s="167"/>
      <c r="D69" s="113"/>
      <c r="E69" s="113"/>
      <c r="F69" s="104"/>
      <c r="G69" s="114"/>
      <c r="H69" s="113"/>
      <c r="I69" s="104"/>
      <c r="J69" s="104"/>
      <c r="K69" s="72"/>
    </row>
    <row r="70" spans="1:11" s="63" customFormat="1" ht="29.25" customHeight="1">
      <c r="A70" s="105" t="s">
        <v>14</v>
      </c>
      <c r="B70" s="109" t="s">
        <v>15</v>
      </c>
      <c r="C70" s="71" t="s">
        <v>16</v>
      </c>
      <c r="D70" s="7" t="s">
        <v>1</v>
      </c>
      <c r="E70" s="6" t="s">
        <v>17</v>
      </c>
      <c r="F70" s="8" t="s">
        <v>18</v>
      </c>
      <c r="G70" s="58" t="s">
        <v>19</v>
      </c>
      <c r="H70" s="7" t="s">
        <v>2</v>
      </c>
      <c r="I70" s="9" t="s">
        <v>20</v>
      </c>
      <c r="J70" s="10" t="s">
        <v>4</v>
      </c>
      <c r="K70" s="9" t="s">
        <v>3</v>
      </c>
    </row>
    <row r="71" spans="1:11" s="16" customFormat="1" ht="20.100000000000001" customHeight="1">
      <c r="A71" s="115">
        <v>1</v>
      </c>
      <c r="B71" s="116" t="s">
        <v>266</v>
      </c>
      <c r="C71" s="117" t="s">
        <v>257</v>
      </c>
      <c r="D71" s="118" t="s">
        <v>33</v>
      </c>
      <c r="E71" s="119" t="s">
        <v>22</v>
      </c>
      <c r="F71" s="120" t="s">
        <v>23</v>
      </c>
      <c r="G71" s="120">
        <v>1951</v>
      </c>
      <c r="H71" s="118" t="s">
        <v>258</v>
      </c>
      <c r="I71" s="115" t="str">
        <f t="shared" ref="I71:I79" si="2">IF(F71="m",IF($G$1-$G71&lt;=19,"JM",IF($G$1-$G71&lt;=39,"A",IF($G$1-$G71&lt;=49,"B",IF($G$1-$G71&lt;=59,"C",IF($G$1-$G71&lt;=69,"D","E"))))),IF($G$1-$G71&lt;=19,"JŽ",IF($G$1-$G71&lt;=39,"F",IF($G$1-$G71&lt;=49,"G",IF($G$1-$G71&lt;=59,"H","I")))))</f>
        <v>E</v>
      </c>
      <c r="J71" s="115">
        <f>COUNTIF(I$6:I71,I71)</f>
        <v>9</v>
      </c>
      <c r="K71" s="121">
        <v>2.298611111111111E-2</v>
      </c>
    </row>
    <row r="72" spans="1:11" s="16" customFormat="1" ht="20.100000000000001" customHeight="1">
      <c r="A72" s="122">
        <v>1</v>
      </c>
      <c r="B72" s="123" t="s">
        <v>267</v>
      </c>
      <c r="C72" s="117" t="s">
        <v>102</v>
      </c>
      <c r="D72" s="118" t="s">
        <v>147</v>
      </c>
      <c r="E72" s="119" t="s">
        <v>22</v>
      </c>
      <c r="F72" s="120" t="s">
        <v>23</v>
      </c>
      <c r="G72" s="120">
        <v>1990</v>
      </c>
      <c r="H72" s="118" t="s">
        <v>89</v>
      </c>
      <c r="I72" s="115" t="str">
        <f t="shared" si="2"/>
        <v>A</v>
      </c>
      <c r="J72" s="115">
        <f>COUNTIF(I$6:I72,I72)</f>
        <v>16</v>
      </c>
      <c r="K72" s="121">
        <v>2.298611111111111E-2</v>
      </c>
    </row>
    <row r="73" spans="1:11" s="16" customFormat="1" ht="20.100000000000001" customHeight="1">
      <c r="A73" s="122">
        <v>1</v>
      </c>
      <c r="B73" s="123" t="s">
        <v>268</v>
      </c>
      <c r="C73" s="117" t="s">
        <v>122</v>
      </c>
      <c r="D73" s="118" t="s">
        <v>39</v>
      </c>
      <c r="E73" s="119" t="s">
        <v>22</v>
      </c>
      <c r="F73" s="120" t="s">
        <v>23</v>
      </c>
      <c r="G73" s="120">
        <v>1976</v>
      </c>
      <c r="H73" s="118" t="s">
        <v>85</v>
      </c>
      <c r="I73" s="115" t="str">
        <f t="shared" si="2"/>
        <v>B</v>
      </c>
      <c r="J73" s="115">
        <f>COUNTIF(I$6:I73,I73)</f>
        <v>6</v>
      </c>
      <c r="K73" s="121">
        <v>2.298611111111111E-2</v>
      </c>
    </row>
    <row r="74" spans="1:11" s="138" customFormat="1" ht="20.100000000000001" customHeight="1">
      <c r="A74" s="129">
        <v>2</v>
      </c>
      <c r="B74" s="148" t="s">
        <v>263</v>
      </c>
      <c r="C74" s="139" t="s">
        <v>114</v>
      </c>
      <c r="D74" s="140" t="s">
        <v>155</v>
      </c>
      <c r="E74" s="133" t="s">
        <v>22</v>
      </c>
      <c r="F74" s="141" t="s">
        <v>23</v>
      </c>
      <c r="G74" s="141">
        <v>1982</v>
      </c>
      <c r="H74" s="140" t="s">
        <v>172</v>
      </c>
      <c r="I74" s="135" t="str">
        <f t="shared" si="2"/>
        <v>B</v>
      </c>
      <c r="J74" s="135">
        <f>COUNTIF(I$6:I74,I74)</f>
        <v>7</v>
      </c>
      <c r="K74" s="137">
        <v>2.5624999999999998E-2</v>
      </c>
    </row>
    <row r="75" spans="1:11" s="138" customFormat="1" ht="20.100000000000001" customHeight="1">
      <c r="A75" s="129">
        <v>2</v>
      </c>
      <c r="B75" s="148" t="s">
        <v>264</v>
      </c>
      <c r="C75" s="139" t="s">
        <v>138</v>
      </c>
      <c r="D75" s="140" t="s">
        <v>24</v>
      </c>
      <c r="E75" s="133" t="s">
        <v>22</v>
      </c>
      <c r="F75" s="141" t="s">
        <v>23</v>
      </c>
      <c r="G75" s="141">
        <v>1977</v>
      </c>
      <c r="H75" s="140" t="s">
        <v>89</v>
      </c>
      <c r="I75" s="135" t="str">
        <f t="shared" si="2"/>
        <v>B</v>
      </c>
      <c r="J75" s="135">
        <f>COUNTIF(I$6:I75,I75)</f>
        <v>8</v>
      </c>
      <c r="K75" s="137">
        <v>2.5624999999999998E-2</v>
      </c>
    </row>
    <row r="76" spans="1:11" s="138" customFormat="1" ht="20.100000000000001" customHeight="1">
      <c r="A76" s="129">
        <v>2</v>
      </c>
      <c r="B76" s="148" t="s">
        <v>265</v>
      </c>
      <c r="C76" s="139" t="s">
        <v>133</v>
      </c>
      <c r="D76" s="140" t="s">
        <v>161</v>
      </c>
      <c r="E76" s="133" t="s">
        <v>22</v>
      </c>
      <c r="F76" s="149" t="s">
        <v>28</v>
      </c>
      <c r="G76" s="141">
        <v>1986</v>
      </c>
      <c r="H76" s="140" t="s">
        <v>57</v>
      </c>
      <c r="I76" s="135" t="str">
        <f t="shared" si="2"/>
        <v>F</v>
      </c>
      <c r="J76" s="135">
        <f>COUNTIF(I$6:I76,I76)</f>
        <v>5</v>
      </c>
      <c r="K76" s="137">
        <v>2.5624999999999998E-2</v>
      </c>
    </row>
    <row r="77" spans="1:11" s="22" customFormat="1" ht="20.100000000000001" customHeight="1">
      <c r="A77" s="161">
        <v>3</v>
      </c>
      <c r="B77" s="162" t="s">
        <v>260</v>
      </c>
      <c r="C77" s="152" t="s">
        <v>127</v>
      </c>
      <c r="D77" s="153" t="s">
        <v>158</v>
      </c>
      <c r="E77" s="154" t="s">
        <v>22</v>
      </c>
      <c r="F77" s="155" t="s">
        <v>23</v>
      </c>
      <c r="G77" s="155">
        <v>1953</v>
      </c>
      <c r="H77" s="153" t="s">
        <v>182</v>
      </c>
      <c r="I77" s="156" t="str">
        <f t="shared" si="2"/>
        <v>D</v>
      </c>
      <c r="J77" s="156">
        <f>COUNTIF(I$6:I77,I77)</f>
        <v>10</v>
      </c>
      <c r="K77" s="163">
        <v>2.7245370370370368E-2</v>
      </c>
    </row>
    <row r="78" spans="1:11" s="22" customFormat="1" ht="20.100000000000001" customHeight="1">
      <c r="A78" s="150">
        <v>3</v>
      </c>
      <c r="B78" s="164" t="s">
        <v>261</v>
      </c>
      <c r="C78" s="152" t="s">
        <v>107</v>
      </c>
      <c r="D78" s="153" t="s">
        <v>152</v>
      </c>
      <c r="E78" s="154" t="s">
        <v>22</v>
      </c>
      <c r="F78" s="155" t="s">
        <v>166</v>
      </c>
      <c r="G78" s="155">
        <v>1967</v>
      </c>
      <c r="H78" s="153" t="s">
        <v>168</v>
      </c>
      <c r="I78" s="156" t="str">
        <f t="shared" si="2"/>
        <v>H</v>
      </c>
      <c r="J78" s="156">
        <f>COUNTIF(I$6:I78,I78)</f>
        <v>4</v>
      </c>
      <c r="K78" s="163">
        <v>2.7245370370370368E-2</v>
      </c>
    </row>
    <row r="79" spans="1:11" s="22" customFormat="1" ht="20.100000000000001" customHeight="1">
      <c r="A79" s="150">
        <v>3</v>
      </c>
      <c r="B79" s="164" t="s">
        <v>262</v>
      </c>
      <c r="C79" s="152" t="s">
        <v>190</v>
      </c>
      <c r="D79" s="153" t="s">
        <v>87</v>
      </c>
      <c r="E79" s="154" t="s">
        <v>22</v>
      </c>
      <c r="F79" s="155" t="s">
        <v>28</v>
      </c>
      <c r="G79" s="155">
        <v>1978</v>
      </c>
      <c r="H79" s="153" t="s">
        <v>89</v>
      </c>
      <c r="I79" s="156" t="str">
        <f t="shared" si="2"/>
        <v>G</v>
      </c>
      <c r="J79" s="156">
        <f>COUNTIF(I$6:I79,I79)</f>
        <v>5</v>
      </c>
      <c r="K79" s="163">
        <v>2.7245370370370368E-2</v>
      </c>
    </row>
    <row r="80" spans="1:11" ht="14.1" customHeight="1"/>
    <row r="81" spans="1:7" ht="14.1" customHeight="1">
      <c r="A81" s="165" t="s">
        <v>95</v>
      </c>
      <c r="B81" s="165"/>
      <c r="C81" s="165"/>
      <c r="D81" s="165"/>
      <c r="E81" s="165"/>
      <c r="F81" s="165"/>
      <c r="G81" s="165"/>
    </row>
    <row r="82" spans="1:7" ht="14.1" customHeight="1">
      <c r="A82" s="166" t="s">
        <v>44</v>
      </c>
      <c r="B82" s="166"/>
      <c r="C82" s="166"/>
      <c r="D82" s="166"/>
      <c r="E82" s="166"/>
      <c r="F82" s="166"/>
      <c r="G82" s="166"/>
    </row>
    <row r="83" spans="1:7" ht="14.1" customHeight="1"/>
    <row r="84" spans="1:7" ht="14.1" customHeight="1"/>
    <row r="85" spans="1:7" ht="14.1" customHeight="1"/>
    <row r="86" spans="1:7" ht="14.1" customHeight="1"/>
    <row r="87" spans="1:7" ht="14.1" customHeight="1"/>
    <row r="88" spans="1:7" ht="14.1" customHeight="1"/>
    <row r="89" spans="1:7" ht="14.1" customHeight="1"/>
    <row r="90" spans="1:7" ht="14.1" customHeight="1"/>
    <row r="91" spans="1:7" ht="14.1" customHeight="1"/>
    <row r="92" spans="1:7" ht="14.1" customHeight="1"/>
    <row r="93" spans="1:7" ht="14.1" customHeight="1"/>
    <row r="94" spans="1:7" ht="14.1" customHeight="1"/>
    <row r="95" spans="1:7" ht="14.1" customHeight="1"/>
    <row r="96" spans="1:7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</sheetData>
  <sortState ref="A71:K79">
    <sortCondition ref="K71:K79"/>
  </sortState>
  <mergeCells count="6">
    <mergeCell ref="A81:G81"/>
    <mergeCell ref="A82:G82"/>
    <mergeCell ref="A69:C69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0"/>
  <sheetViews>
    <sheetView workbookViewId="0">
      <selection activeCell="A77" sqref="A77:K77"/>
    </sheetView>
  </sheetViews>
  <sheetFormatPr defaultRowHeight="12.75"/>
  <cols>
    <col min="1" max="1" width="4.28515625" style="28" customWidth="1"/>
    <col min="2" max="2" width="4.85546875" style="27" customWidth="1"/>
    <col min="3" max="3" width="15.85546875" style="27" customWidth="1"/>
    <col min="4" max="4" width="9.5703125" style="67" customWidth="1"/>
    <col min="5" max="5" width="5" style="67" customWidth="1"/>
    <col min="6" max="6" width="4" style="26" customWidth="1"/>
    <col min="7" max="7" width="5.7109375" style="59" customWidth="1"/>
    <col min="8" max="8" width="19.28515625" style="67" customWidth="1"/>
    <col min="9" max="9" width="4.7109375" style="26" customWidth="1"/>
    <col min="10" max="10" width="4.5703125" style="26" customWidth="1"/>
    <col min="11" max="11" width="11" style="27" customWidth="1"/>
    <col min="12" max="19" width="9.140625" style="23"/>
    <col min="20" max="20" width="8.7109375" style="23" customWidth="1"/>
    <col min="21" max="16384" width="9.140625" style="23"/>
  </cols>
  <sheetData>
    <row r="1" spans="1:11" s="5" customFormat="1" ht="1.5" customHeight="1" thickBot="1">
      <c r="A1" s="1"/>
      <c r="B1" s="4"/>
      <c r="C1" s="4"/>
      <c r="D1" s="3"/>
      <c r="E1" s="3"/>
      <c r="F1" s="2" t="s">
        <v>13</v>
      </c>
      <c r="G1" s="57">
        <v>2022</v>
      </c>
      <c r="H1" s="3"/>
      <c r="I1" s="2"/>
      <c r="J1" s="2"/>
      <c r="K1" s="4"/>
    </row>
    <row r="2" spans="1:11" s="107" customFormat="1" ht="30" customHeight="1" thickBot="1">
      <c r="A2" s="172" t="s">
        <v>94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</row>
    <row r="3" spans="1:11" s="108" customFormat="1" ht="24.95" customHeight="1" thickBot="1">
      <c r="A3" s="175" t="s">
        <v>93</v>
      </c>
      <c r="B3" s="176"/>
      <c r="C3" s="176"/>
      <c r="D3" s="176"/>
      <c r="E3" s="176"/>
      <c r="F3" s="176"/>
      <c r="G3" s="176"/>
      <c r="H3" s="176"/>
      <c r="I3" s="176"/>
      <c r="J3" s="176"/>
      <c r="K3" s="177"/>
    </row>
    <row r="4" spans="1:11" s="108" customFormat="1" ht="23.25" customHeight="1">
      <c r="A4" s="168" t="s">
        <v>97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1" s="11" customFormat="1" ht="24" customHeight="1" thickBot="1">
      <c r="A5" s="268" t="s">
        <v>14</v>
      </c>
      <c r="B5" s="269" t="s">
        <v>15</v>
      </c>
      <c r="C5" s="270" t="s">
        <v>16</v>
      </c>
      <c r="D5" s="271" t="s">
        <v>1</v>
      </c>
      <c r="E5" s="272" t="s">
        <v>17</v>
      </c>
      <c r="F5" s="273" t="s">
        <v>18</v>
      </c>
      <c r="G5" s="274" t="s">
        <v>19</v>
      </c>
      <c r="H5" s="271" t="s">
        <v>2</v>
      </c>
      <c r="I5" s="275" t="s">
        <v>20</v>
      </c>
      <c r="J5" s="276" t="s">
        <v>4</v>
      </c>
      <c r="K5" s="275" t="s">
        <v>3</v>
      </c>
    </row>
    <row r="6" spans="1:11" s="11" customFormat="1" ht="24" customHeight="1" thickBot="1">
      <c r="A6" s="280" t="s">
        <v>270</v>
      </c>
      <c r="B6" s="281"/>
      <c r="C6" s="281"/>
      <c r="D6" s="281"/>
      <c r="E6" s="281"/>
      <c r="F6" s="281"/>
      <c r="G6" s="281"/>
      <c r="H6" s="281"/>
      <c r="I6" s="281"/>
      <c r="J6" s="281"/>
      <c r="K6" s="282"/>
    </row>
    <row r="7" spans="1:11" s="16" customFormat="1" ht="20.100000000000001" customHeight="1">
      <c r="A7" s="122">
        <v>1</v>
      </c>
      <c r="B7" s="123">
        <v>277</v>
      </c>
      <c r="C7" s="277" t="s">
        <v>129</v>
      </c>
      <c r="D7" s="278" t="s">
        <v>38</v>
      </c>
      <c r="E7" s="124" t="s">
        <v>22</v>
      </c>
      <c r="F7" s="279" t="s">
        <v>23</v>
      </c>
      <c r="G7" s="279">
        <v>1991</v>
      </c>
      <c r="H7" s="278" t="s">
        <v>184</v>
      </c>
      <c r="I7" s="122" t="str">
        <f>IF(F7="m",IF($G$1-$G7&lt;=19,"JM",IF($G$1-$G7&lt;=39,"A",IF($G$1-$G7&lt;=49,"B",IF($G$1-$G7&lt;=59,"C",IF($G$1-$G7&lt;=69,"D","E"))))),IF($G$1-$G7&lt;=19,"JŽ",IF($G$1-$G7&lt;=39,"F",IF($G$1-$G7&lt;=49,"G",IF($G$1-$G7&lt;=59,"H","I")))))</f>
        <v>A</v>
      </c>
      <c r="J7" s="122">
        <f>COUNTIF(I$7:I7,I7)</f>
        <v>1</v>
      </c>
      <c r="K7" s="125">
        <v>1.7569444444444447E-2</v>
      </c>
    </row>
    <row r="8" spans="1:11" s="138" customFormat="1" ht="20.100000000000001" customHeight="1">
      <c r="A8" s="135">
        <v>2</v>
      </c>
      <c r="B8" s="130">
        <v>275</v>
      </c>
      <c r="C8" s="131" t="s">
        <v>256</v>
      </c>
      <c r="D8" s="132" t="s">
        <v>55</v>
      </c>
      <c r="E8" s="133" t="s">
        <v>22</v>
      </c>
      <c r="F8" s="134" t="s">
        <v>23</v>
      </c>
      <c r="G8" s="135">
        <v>2005</v>
      </c>
      <c r="H8" s="136" t="s">
        <v>52</v>
      </c>
      <c r="I8" s="135" t="s">
        <v>31</v>
      </c>
      <c r="J8" s="135">
        <f>COUNTIF(I$7:I8,I8)</f>
        <v>2</v>
      </c>
      <c r="K8" s="137">
        <v>1.9432870370370371E-2</v>
      </c>
    </row>
    <row r="9" spans="1:11" s="22" customFormat="1" ht="20.100000000000001" customHeight="1">
      <c r="A9" s="150">
        <v>3</v>
      </c>
      <c r="B9" s="151">
        <v>276</v>
      </c>
      <c r="C9" s="152" t="s">
        <v>119</v>
      </c>
      <c r="D9" s="153" t="s">
        <v>21</v>
      </c>
      <c r="E9" s="154" t="s">
        <v>22</v>
      </c>
      <c r="F9" s="155" t="s">
        <v>23</v>
      </c>
      <c r="G9" s="155">
        <v>1989</v>
      </c>
      <c r="H9" s="153" t="s">
        <v>175</v>
      </c>
      <c r="I9" s="150" t="str">
        <f>IF(F9="m",IF($G$1-$G9&lt;=19,"JM",IF($G$1-$G9&lt;=39,"A",IF($G$1-$G9&lt;=49,"B",IF($G$1-$G9&lt;=59,"C",IF($G$1-$G9&lt;=69,"D","E"))))),IF($G$1-$G9&lt;=19,"JŽ",IF($G$1-$G9&lt;=39,"F",IF($G$1-$G9&lt;=49,"G",IF($G$1-$G9&lt;=59,"H","I")))))</f>
        <v>A</v>
      </c>
      <c r="J9" s="150">
        <f>COUNTIF(I$7:I9,I9)</f>
        <v>3</v>
      </c>
      <c r="K9" s="157">
        <v>2.0393518518518519E-2</v>
      </c>
    </row>
    <row r="10" spans="1:11" s="22" customFormat="1" ht="20.100000000000001" customHeight="1">
      <c r="A10" s="17">
        <v>4</v>
      </c>
      <c r="B10" s="15">
        <v>101</v>
      </c>
      <c r="C10" s="73" t="s">
        <v>113</v>
      </c>
      <c r="D10" s="70" t="s">
        <v>55</v>
      </c>
      <c r="E10" s="13" t="s">
        <v>22</v>
      </c>
      <c r="F10" s="69" t="s">
        <v>23</v>
      </c>
      <c r="G10" s="68">
        <v>1995</v>
      </c>
      <c r="H10" s="70" t="s">
        <v>173</v>
      </c>
      <c r="I10" s="17" t="str">
        <f>IF(F10="m",IF($G$1-$G10&lt;=19,"JM",IF($G$1-$G10&lt;=39,"A",IF($G$1-$G10&lt;=49,"B",IF($G$1-$G10&lt;=59,"C",IF($G$1-$G10&lt;=69,"D","E"))))),IF($G$1-$G10&lt;=19,"JŽ",IF($G$1-$G10&lt;=39,"F",IF($G$1-$G10&lt;=49,"G",IF($G$1-$G10&lt;=59,"H","I")))))</f>
        <v>A</v>
      </c>
      <c r="J10" s="17">
        <f>COUNTIF(I$7:I10,I10)</f>
        <v>4</v>
      </c>
      <c r="K10" s="19">
        <v>2.2766203703703702E-2</v>
      </c>
    </row>
    <row r="11" spans="1:11" ht="20.100000000000001" customHeight="1">
      <c r="A11" s="12">
        <v>5</v>
      </c>
      <c r="B11" s="15">
        <v>103</v>
      </c>
      <c r="C11" s="73" t="s">
        <v>129</v>
      </c>
      <c r="D11" s="70" t="s">
        <v>40</v>
      </c>
      <c r="E11" s="13" t="s">
        <v>22</v>
      </c>
      <c r="F11" s="69" t="s">
        <v>23</v>
      </c>
      <c r="G11" s="68">
        <v>1986</v>
      </c>
      <c r="H11" s="70" t="s">
        <v>184</v>
      </c>
      <c r="I11" s="17" t="str">
        <f>IF(F11="m",IF($G$1-$G11&lt;=19,"JM",IF($G$1-$G11&lt;=39,"A",IF($G$1-$G11&lt;=49,"B",IF($G$1-$G11&lt;=59,"C",IF($G$1-$G11&lt;=69,"D","E"))))),IF($G$1-$G11&lt;=19,"JŽ",IF($G$1-$G11&lt;=39,"F",IF($G$1-$G11&lt;=49,"G",IF($G$1-$G11&lt;=59,"H","I")))))</f>
        <v>A</v>
      </c>
      <c r="J11" s="17">
        <f>COUNTIF(I$7:I11,I11)</f>
        <v>5</v>
      </c>
      <c r="K11" s="19">
        <v>2.314814814814815E-2</v>
      </c>
    </row>
    <row r="12" spans="1:11" ht="20.100000000000001" customHeight="1">
      <c r="A12" s="17">
        <v>6</v>
      </c>
      <c r="B12" s="15">
        <v>121</v>
      </c>
      <c r="C12" s="54" t="s">
        <v>242</v>
      </c>
      <c r="D12" s="18" t="s">
        <v>80</v>
      </c>
      <c r="E12" s="13" t="s">
        <v>22</v>
      </c>
      <c r="F12" s="14" t="s">
        <v>23</v>
      </c>
      <c r="G12" s="17">
        <v>2004</v>
      </c>
      <c r="H12" s="21" t="s">
        <v>52</v>
      </c>
      <c r="I12" s="17" t="s">
        <v>31</v>
      </c>
      <c r="J12" s="17">
        <f>COUNTIF(I$7:I12,I12)</f>
        <v>6</v>
      </c>
      <c r="K12" s="19">
        <v>2.3564814814814813E-2</v>
      </c>
    </row>
    <row r="13" spans="1:11" s="22" customFormat="1" ht="20.100000000000001" customHeight="1">
      <c r="A13" s="12">
        <v>7</v>
      </c>
      <c r="B13" s="15">
        <v>284</v>
      </c>
      <c r="C13" s="73" t="s">
        <v>104</v>
      </c>
      <c r="D13" s="70" t="s">
        <v>150</v>
      </c>
      <c r="E13" s="13" t="s">
        <v>22</v>
      </c>
      <c r="F13" s="69" t="s">
        <v>23</v>
      </c>
      <c r="G13" s="68">
        <v>1988</v>
      </c>
      <c r="H13" s="70" t="s">
        <v>85</v>
      </c>
      <c r="I13" s="17" t="str">
        <f t="shared" ref="I13:I21" si="0">IF(F13="m",IF($G$1-$G13&lt;=19,"JM",IF($G$1-$G13&lt;=39,"A",IF($G$1-$G13&lt;=49,"B",IF($G$1-$G13&lt;=59,"C",IF($G$1-$G13&lt;=69,"D","E"))))),IF($G$1-$G13&lt;=19,"JŽ",IF($G$1-$G13&lt;=39,"F",IF($G$1-$G13&lt;=49,"G",IF($G$1-$G13&lt;=59,"H","I")))))</f>
        <v>A</v>
      </c>
      <c r="J13" s="17">
        <f>COUNTIF(I$7:I13,I13)</f>
        <v>7</v>
      </c>
      <c r="K13" s="19">
        <v>2.3622685185185188E-2</v>
      </c>
    </row>
    <row r="14" spans="1:11" ht="20.100000000000001" customHeight="1">
      <c r="A14" s="17">
        <v>8</v>
      </c>
      <c r="B14" s="15">
        <v>279</v>
      </c>
      <c r="C14" s="54" t="s">
        <v>254</v>
      </c>
      <c r="D14" s="18" t="s">
        <v>37</v>
      </c>
      <c r="E14" s="13" t="s">
        <v>22</v>
      </c>
      <c r="F14" s="14" t="s">
        <v>23</v>
      </c>
      <c r="G14" s="17">
        <v>1983</v>
      </c>
      <c r="H14" s="21" t="s">
        <v>255</v>
      </c>
      <c r="I14" s="17" t="str">
        <f t="shared" si="0"/>
        <v>A</v>
      </c>
      <c r="J14" s="17">
        <f>COUNTIF(I$7:I14,I14)</f>
        <v>8</v>
      </c>
      <c r="K14" s="19">
        <v>2.3923611111111114E-2</v>
      </c>
    </row>
    <row r="15" spans="1:11" ht="20.100000000000001" customHeight="1">
      <c r="A15" s="12">
        <v>9</v>
      </c>
      <c r="B15" s="15">
        <v>112</v>
      </c>
      <c r="C15" s="73" t="s">
        <v>100</v>
      </c>
      <c r="D15" s="70" t="s">
        <v>145</v>
      </c>
      <c r="E15" s="13" t="s">
        <v>22</v>
      </c>
      <c r="F15" s="69" t="s">
        <v>23</v>
      </c>
      <c r="G15" s="68">
        <v>1994</v>
      </c>
      <c r="H15" s="70" t="s">
        <v>178</v>
      </c>
      <c r="I15" s="17" t="str">
        <f t="shared" si="0"/>
        <v>A</v>
      </c>
      <c r="J15" s="17">
        <f>COUNTIF(I$7:I15,I15)</f>
        <v>9</v>
      </c>
      <c r="K15" s="19">
        <v>2.4664351851851851E-2</v>
      </c>
    </row>
    <row r="16" spans="1:11" s="16" customFormat="1" ht="20.100000000000001" customHeight="1">
      <c r="A16" s="17">
        <v>10</v>
      </c>
      <c r="B16" s="15">
        <v>104</v>
      </c>
      <c r="C16" s="73" t="s">
        <v>116</v>
      </c>
      <c r="D16" s="70" t="s">
        <v>148</v>
      </c>
      <c r="E16" s="13" t="s">
        <v>195</v>
      </c>
      <c r="F16" s="69" t="s">
        <v>23</v>
      </c>
      <c r="G16" s="68">
        <v>1989</v>
      </c>
      <c r="H16" s="70" t="s">
        <v>204</v>
      </c>
      <c r="I16" s="17" t="str">
        <f t="shared" si="0"/>
        <v>A</v>
      </c>
      <c r="J16" s="17">
        <f>COUNTIF(I$7:I16,I16)</f>
        <v>10</v>
      </c>
      <c r="K16" s="19">
        <v>2.6203703703703705E-2</v>
      </c>
    </row>
    <row r="17" spans="1:11" s="22" customFormat="1" ht="20.100000000000001" customHeight="1">
      <c r="A17" s="12">
        <v>11</v>
      </c>
      <c r="B17" s="15">
        <v>134</v>
      </c>
      <c r="C17" s="73" t="s">
        <v>121</v>
      </c>
      <c r="D17" s="70" t="s">
        <v>33</v>
      </c>
      <c r="E17" s="13" t="s">
        <v>22</v>
      </c>
      <c r="F17" s="69" t="s">
        <v>23</v>
      </c>
      <c r="G17" s="68">
        <v>1992</v>
      </c>
      <c r="H17" s="70" t="s">
        <v>177</v>
      </c>
      <c r="I17" s="17" t="str">
        <f t="shared" si="0"/>
        <v>A</v>
      </c>
      <c r="J17" s="17">
        <f>COUNTIF(I$7:I17,I17)</f>
        <v>11</v>
      </c>
      <c r="K17" s="19">
        <v>2.6296296296296293E-2</v>
      </c>
    </row>
    <row r="18" spans="1:11" ht="20.100000000000001" customHeight="1">
      <c r="A18" s="17">
        <v>12</v>
      </c>
      <c r="B18" s="56">
        <v>218</v>
      </c>
      <c r="C18" s="73" t="s">
        <v>110</v>
      </c>
      <c r="D18" s="70" t="s">
        <v>154</v>
      </c>
      <c r="E18" s="51" t="s">
        <v>22</v>
      </c>
      <c r="F18" s="69" t="s">
        <v>23</v>
      </c>
      <c r="G18" s="68">
        <v>1984</v>
      </c>
      <c r="H18" s="106" t="s">
        <v>57</v>
      </c>
      <c r="I18" s="50" t="str">
        <f t="shared" si="0"/>
        <v>A</v>
      </c>
      <c r="J18" s="50">
        <f>COUNTIF(I$7:I18,I18)</f>
        <v>12</v>
      </c>
      <c r="K18" s="53">
        <v>2.8449074074074075E-2</v>
      </c>
    </row>
    <row r="19" spans="1:11" ht="20.100000000000001" customHeight="1">
      <c r="A19" s="12">
        <v>13</v>
      </c>
      <c r="B19" s="15">
        <v>293</v>
      </c>
      <c r="C19" s="73" t="s">
        <v>111</v>
      </c>
      <c r="D19" s="70" t="s">
        <v>201</v>
      </c>
      <c r="E19" s="13" t="s">
        <v>22</v>
      </c>
      <c r="F19" s="69" t="s">
        <v>23</v>
      </c>
      <c r="G19" s="68">
        <v>1983</v>
      </c>
      <c r="H19" s="70" t="s">
        <v>85</v>
      </c>
      <c r="I19" s="17" t="str">
        <f t="shared" si="0"/>
        <v>A</v>
      </c>
      <c r="J19" s="17">
        <f>COUNTIF(I$7:I19,I19)</f>
        <v>13</v>
      </c>
      <c r="K19" s="19">
        <v>2.8912037037037038E-2</v>
      </c>
    </row>
    <row r="20" spans="1:11" ht="20.100000000000001" customHeight="1">
      <c r="A20" s="17">
        <v>14</v>
      </c>
      <c r="B20" s="15">
        <v>133</v>
      </c>
      <c r="C20" s="73" t="s">
        <v>136</v>
      </c>
      <c r="D20" s="70" t="s">
        <v>151</v>
      </c>
      <c r="E20" s="13" t="s">
        <v>22</v>
      </c>
      <c r="F20" s="69" t="s">
        <v>23</v>
      </c>
      <c r="G20" s="68">
        <v>1985</v>
      </c>
      <c r="H20" s="70" t="s">
        <v>186</v>
      </c>
      <c r="I20" s="17" t="str">
        <f t="shared" si="0"/>
        <v>A</v>
      </c>
      <c r="J20" s="17">
        <f>COUNTIF(I$7:I20,I20)</f>
        <v>14</v>
      </c>
      <c r="K20" s="19">
        <v>3.0717592592592591E-2</v>
      </c>
    </row>
    <row r="21" spans="1:11" s="63" customFormat="1" ht="20.100000000000001" customHeight="1" thickBot="1">
      <c r="A21" s="12">
        <v>15</v>
      </c>
      <c r="B21" s="15">
        <v>114</v>
      </c>
      <c r="C21" s="73" t="s">
        <v>191</v>
      </c>
      <c r="D21" s="70" t="s">
        <v>148</v>
      </c>
      <c r="E21" s="13" t="s">
        <v>22</v>
      </c>
      <c r="F21" s="69" t="s">
        <v>23</v>
      </c>
      <c r="G21" s="68">
        <v>1983</v>
      </c>
      <c r="H21" s="70" t="s">
        <v>203</v>
      </c>
      <c r="I21" s="17" t="str">
        <f t="shared" si="0"/>
        <v>A</v>
      </c>
      <c r="J21" s="17">
        <f>COUNTIF(I$7:I21,I21)</f>
        <v>15</v>
      </c>
      <c r="K21" s="19" t="s">
        <v>269</v>
      </c>
    </row>
    <row r="22" spans="1:11" s="11" customFormat="1" ht="24" customHeight="1" thickBot="1">
      <c r="A22" s="280" t="s">
        <v>271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2"/>
    </row>
    <row r="23" spans="1:11" s="16" customFormat="1" ht="20.100000000000001" customHeight="1">
      <c r="A23" s="122">
        <v>1</v>
      </c>
      <c r="B23" s="116">
        <v>274</v>
      </c>
      <c r="C23" s="117" t="s">
        <v>134</v>
      </c>
      <c r="D23" s="118" t="s">
        <v>42</v>
      </c>
      <c r="E23" s="119" t="s">
        <v>22</v>
      </c>
      <c r="F23" s="120" t="s">
        <v>23</v>
      </c>
      <c r="G23" s="120">
        <v>1977</v>
      </c>
      <c r="H23" s="118" t="s">
        <v>199</v>
      </c>
      <c r="I23" s="115" t="str">
        <f>IF(F23="m",IF($G$1-$G23&lt;=19,"JM",IF($G$1-$G23&lt;=39,"A",IF($G$1-$G23&lt;=49,"B",IF($G$1-$G23&lt;=59,"C",IF($G$1-$G23&lt;=69,"D","E"))))),IF($G$1-$G23&lt;=19,"JŽ",IF($G$1-$G23&lt;=39,"F",IF($G$1-$G23&lt;=49,"G",IF($G$1-$G23&lt;=59,"H","I")))))</f>
        <v>B</v>
      </c>
      <c r="J23" s="115">
        <f>COUNTIF(I$7:I23,I23)</f>
        <v>1</v>
      </c>
      <c r="K23" s="121">
        <v>1.8310185185185186E-2</v>
      </c>
    </row>
    <row r="24" spans="1:11" s="138" customFormat="1" ht="20.100000000000001" customHeight="1">
      <c r="A24" s="135">
        <v>2</v>
      </c>
      <c r="B24" s="130">
        <v>251</v>
      </c>
      <c r="C24" s="139" t="s">
        <v>192</v>
      </c>
      <c r="D24" s="140" t="s">
        <v>153</v>
      </c>
      <c r="E24" s="133" t="s">
        <v>22</v>
      </c>
      <c r="F24" s="141" t="s">
        <v>23</v>
      </c>
      <c r="G24" s="141">
        <v>1975</v>
      </c>
      <c r="H24" s="140" t="s">
        <v>171</v>
      </c>
      <c r="I24" s="135" t="str">
        <f>IF(F24="m",IF($G$1-$G24&lt;=19,"JM",IF($G$1-$G24&lt;=39,"A",IF($G$1-$G24&lt;=49,"B",IF($G$1-$G24&lt;=59,"C",IF($G$1-$G24&lt;=69,"D","E"))))),IF($G$1-$G24&lt;=19,"JŽ",IF($G$1-$G24&lt;=39,"F",IF($G$1-$G24&lt;=49,"G",IF($G$1-$G24&lt;=59,"H","I")))))</f>
        <v>B</v>
      </c>
      <c r="J24" s="135">
        <f>COUNTIF(I$7:I24,I24)</f>
        <v>2</v>
      </c>
      <c r="K24" s="137">
        <v>1.982638888888889E-2</v>
      </c>
    </row>
    <row r="25" spans="1:11" s="22" customFormat="1" ht="20.100000000000001" customHeight="1">
      <c r="A25" s="150">
        <v>3</v>
      </c>
      <c r="B25" s="151">
        <v>124</v>
      </c>
      <c r="C25" s="152" t="s">
        <v>124</v>
      </c>
      <c r="D25" s="153" t="s">
        <v>33</v>
      </c>
      <c r="E25" s="154" t="s">
        <v>22</v>
      </c>
      <c r="F25" s="155" t="s">
        <v>23</v>
      </c>
      <c r="G25" s="155">
        <v>1979</v>
      </c>
      <c r="H25" s="153" t="s">
        <v>180</v>
      </c>
      <c r="I25" s="156" t="str">
        <f>IF(F25="m",IF($G$1-$G25&lt;=19,"JM",IF($G$1-$G25&lt;=39,"A",IF($G$1-$G25&lt;=49,"B",IF($G$1-$G25&lt;=59,"C",IF($G$1-$G25&lt;=69,"D","E"))))),IF($G$1-$G25&lt;=19,"JŽ",IF($G$1-$G25&lt;=39,"F",IF($G$1-$G25&lt;=49,"G",IF($G$1-$G25&lt;=59,"H","I")))))</f>
        <v>B</v>
      </c>
      <c r="J25" s="156">
        <f>COUNTIF(I$7:I25,I25)</f>
        <v>3</v>
      </c>
      <c r="K25" s="157">
        <v>2.0995370370370373E-2</v>
      </c>
    </row>
    <row r="26" spans="1:11" ht="20.100000000000001" customHeight="1">
      <c r="A26" s="17">
        <v>4</v>
      </c>
      <c r="B26" s="15">
        <v>280</v>
      </c>
      <c r="C26" s="73" t="s">
        <v>117</v>
      </c>
      <c r="D26" s="70" t="s">
        <v>90</v>
      </c>
      <c r="E26" s="13" t="s">
        <v>22</v>
      </c>
      <c r="F26" s="69" t="s">
        <v>23</v>
      </c>
      <c r="G26" s="68">
        <v>1974</v>
      </c>
      <c r="H26" s="70" t="s">
        <v>168</v>
      </c>
      <c r="I26" s="17" t="str">
        <f>IF(F26="m",IF($G$1-$G26&lt;=19,"JM",IF($G$1-$G26&lt;=39,"A",IF($G$1-$G26&lt;=49,"B",IF($G$1-$G26&lt;=59,"C",IF($G$1-$G26&lt;=69,"D","E"))))),IF($G$1-$G26&lt;=19,"JŽ",IF($G$1-$G26&lt;=39,"F",IF($G$1-$G26&lt;=49,"G",IF($G$1-$G26&lt;=59,"H","I")))))</f>
        <v>B</v>
      </c>
      <c r="J26" s="17">
        <f>COUNTIF(I$7:I26,I26)</f>
        <v>4</v>
      </c>
      <c r="K26" s="19">
        <v>2.7546296296296294E-2</v>
      </c>
    </row>
    <row r="27" spans="1:11" ht="20.100000000000001" customHeight="1" thickBot="1">
      <c r="A27" s="17">
        <v>5</v>
      </c>
      <c r="B27" s="56">
        <v>154</v>
      </c>
      <c r="C27" s="73" t="s">
        <v>120</v>
      </c>
      <c r="D27" s="70" t="s">
        <v>156</v>
      </c>
      <c r="E27" s="51" t="s">
        <v>22</v>
      </c>
      <c r="F27" s="69" t="s">
        <v>23</v>
      </c>
      <c r="G27" s="68">
        <v>1979</v>
      </c>
      <c r="H27" s="70" t="s">
        <v>172</v>
      </c>
      <c r="I27" s="50" t="str">
        <f>IF(F27="m",IF($G$1-$G27&lt;=19,"JM",IF($G$1-$G27&lt;=39,"A",IF($G$1-$G27&lt;=49,"B",IF($G$1-$G27&lt;=59,"C",IF($G$1-$G27&lt;=69,"D","E"))))),IF($G$1-$G27&lt;=19,"JŽ",IF($G$1-$G27&lt;=39,"F",IF($G$1-$G27&lt;=49,"G",IF($G$1-$G27&lt;=59,"H","I")))))</f>
        <v>B</v>
      </c>
      <c r="J27" s="50">
        <f>COUNTIF(I$7:I27,I27)</f>
        <v>5</v>
      </c>
      <c r="K27" s="53">
        <v>3.0856481481481481E-2</v>
      </c>
    </row>
    <row r="28" spans="1:11" s="11" customFormat="1" ht="24" customHeight="1" thickBot="1">
      <c r="A28" s="280" t="s">
        <v>272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2"/>
    </row>
    <row r="29" spans="1:11" s="16" customFormat="1" ht="20.100000000000001" customHeight="1">
      <c r="A29" s="122">
        <v>1</v>
      </c>
      <c r="B29" s="116">
        <v>230</v>
      </c>
      <c r="C29" s="117" t="s">
        <v>194</v>
      </c>
      <c r="D29" s="118" t="s">
        <v>193</v>
      </c>
      <c r="E29" s="119" t="s">
        <v>195</v>
      </c>
      <c r="F29" s="120" t="s">
        <v>23</v>
      </c>
      <c r="G29" s="120">
        <v>1964</v>
      </c>
      <c r="H29" s="118" t="s">
        <v>202</v>
      </c>
      <c r="I29" s="115" t="str">
        <f t="shared" ref="I29:I38" si="1">IF(F29="m",IF($G$1-$G29&lt;=19,"JM",IF($G$1-$G29&lt;=39,"A",IF($G$1-$G29&lt;=49,"B",IF($G$1-$G29&lt;=59,"C",IF($G$1-$G29&lt;=69,"D","E"))))),IF($G$1-$G29&lt;=19,"JŽ",IF($G$1-$G29&lt;=39,"F",IF($G$1-$G29&lt;=49,"G",IF($G$1-$G29&lt;=59,"H","I")))))</f>
        <v>C</v>
      </c>
      <c r="J29" s="115">
        <f>COUNTIF(I$7:I29,I29)</f>
        <v>1</v>
      </c>
      <c r="K29" s="121">
        <v>2.0347222222222221E-2</v>
      </c>
    </row>
    <row r="30" spans="1:11" s="138" customFormat="1" ht="20.100000000000001" customHeight="1">
      <c r="A30" s="135">
        <v>2</v>
      </c>
      <c r="B30" s="130">
        <v>222</v>
      </c>
      <c r="C30" s="139" t="s">
        <v>108</v>
      </c>
      <c r="D30" s="140" t="s">
        <v>33</v>
      </c>
      <c r="E30" s="133" t="s">
        <v>22</v>
      </c>
      <c r="F30" s="141" t="s">
        <v>23</v>
      </c>
      <c r="G30" s="141">
        <v>1964</v>
      </c>
      <c r="H30" s="140" t="s">
        <v>86</v>
      </c>
      <c r="I30" s="135" t="str">
        <f t="shared" si="1"/>
        <v>C</v>
      </c>
      <c r="J30" s="135">
        <f>COUNTIF(I$7:I30,I30)</f>
        <v>2</v>
      </c>
      <c r="K30" s="137">
        <v>2.0729166666666667E-2</v>
      </c>
    </row>
    <row r="31" spans="1:11" s="22" customFormat="1" ht="20.100000000000001" customHeight="1">
      <c r="A31" s="150">
        <v>3</v>
      </c>
      <c r="B31" s="151">
        <v>282</v>
      </c>
      <c r="C31" s="158" t="s">
        <v>249</v>
      </c>
      <c r="D31" s="159" t="s">
        <v>250</v>
      </c>
      <c r="E31" s="154" t="s">
        <v>22</v>
      </c>
      <c r="F31" s="99" t="s">
        <v>23</v>
      </c>
      <c r="G31" s="156">
        <v>1970</v>
      </c>
      <c r="H31" s="160" t="s">
        <v>251</v>
      </c>
      <c r="I31" s="156" t="str">
        <f t="shared" si="1"/>
        <v>C</v>
      </c>
      <c r="J31" s="156">
        <f>COUNTIF(I$7:I31,I31)</f>
        <v>3</v>
      </c>
      <c r="K31" s="157">
        <v>2.179398148148148E-2</v>
      </c>
    </row>
    <row r="32" spans="1:11" s="63" customFormat="1" ht="20.100000000000001" customHeight="1">
      <c r="A32" s="17">
        <v>4</v>
      </c>
      <c r="B32" s="15">
        <v>83</v>
      </c>
      <c r="C32" s="73" t="s">
        <v>143</v>
      </c>
      <c r="D32" s="70" t="s">
        <v>24</v>
      </c>
      <c r="E32" s="13" t="s">
        <v>22</v>
      </c>
      <c r="F32" s="69" t="s">
        <v>23</v>
      </c>
      <c r="G32" s="68">
        <v>1970</v>
      </c>
      <c r="H32" s="70" t="s">
        <v>57</v>
      </c>
      <c r="I32" s="17" t="str">
        <f t="shared" si="1"/>
        <v>C</v>
      </c>
      <c r="J32" s="17">
        <f>COUNTIF(I$7:I32,I32)</f>
        <v>4</v>
      </c>
      <c r="K32" s="19">
        <v>2.193287037037037E-2</v>
      </c>
    </row>
    <row r="33" spans="1:11" ht="20.100000000000001" customHeight="1">
      <c r="A33" s="12">
        <v>5</v>
      </c>
      <c r="B33" s="15">
        <v>290</v>
      </c>
      <c r="C33" s="73" t="s">
        <v>98</v>
      </c>
      <c r="D33" s="70" t="s">
        <v>24</v>
      </c>
      <c r="E33" s="13" t="s">
        <v>22</v>
      </c>
      <c r="F33" s="69" t="s">
        <v>23</v>
      </c>
      <c r="G33" s="68">
        <v>1963</v>
      </c>
      <c r="H33" s="70" t="s">
        <v>65</v>
      </c>
      <c r="I33" s="17" t="str">
        <f t="shared" si="1"/>
        <v>C</v>
      </c>
      <c r="J33" s="17">
        <f>COUNTIF(I$7:I33,I33)</f>
        <v>5</v>
      </c>
      <c r="K33" s="19">
        <v>2.2442129629629631E-2</v>
      </c>
    </row>
    <row r="34" spans="1:11" ht="20.100000000000001" customHeight="1">
      <c r="A34" s="17">
        <v>6</v>
      </c>
      <c r="B34" s="15">
        <v>285</v>
      </c>
      <c r="C34" s="54" t="s">
        <v>247</v>
      </c>
      <c r="D34" s="18" t="s">
        <v>248</v>
      </c>
      <c r="E34" s="13" t="s">
        <v>22</v>
      </c>
      <c r="F34" s="14" t="s">
        <v>23</v>
      </c>
      <c r="G34" s="17">
        <v>1965</v>
      </c>
      <c r="H34" s="21" t="s">
        <v>169</v>
      </c>
      <c r="I34" s="17" t="str">
        <f t="shared" si="1"/>
        <v>C</v>
      </c>
      <c r="J34" s="17">
        <f>COUNTIF(I$7:I34,I34)</f>
        <v>6</v>
      </c>
      <c r="K34" s="19">
        <v>2.2546296296296297E-2</v>
      </c>
    </row>
    <row r="35" spans="1:11" ht="20.100000000000001" customHeight="1">
      <c r="A35" s="12">
        <v>7</v>
      </c>
      <c r="B35" s="15">
        <v>229</v>
      </c>
      <c r="C35" s="73" t="s">
        <v>140</v>
      </c>
      <c r="D35" s="70" t="s">
        <v>151</v>
      </c>
      <c r="E35" s="13" t="s">
        <v>22</v>
      </c>
      <c r="F35" s="69" t="s">
        <v>23</v>
      </c>
      <c r="G35" s="68">
        <v>1970</v>
      </c>
      <c r="H35" s="70" t="s">
        <v>86</v>
      </c>
      <c r="I35" s="17" t="str">
        <f t="shared" si="1"/>
        <v>C</v>
      </c>
      <c r="J35" s="17">
        <f>COUNTIF(I$7:I35,I35)</f>
        <v>7</v>
      </c>
      <c r="K35" s="19">
        <v>2.5428240740740741E-2</v>
      </c>
    </row>
    <row r="36" spans="1:11" ht="20.100000000000001" customHeight="1">
      <c r="A36" s="17">
        <v>8</v>
      </c>
      <c r="B36" s="15">
        <v>297</v>
      </c>
      <c r="C36" s="73" t="s">
        <v>125</v>
      </c>
      <c r="D36" s="70" t="s">
        <v>29</v>
      </c>
      <c r="E36" s="13" t="s">
        <v>22</v>
      </c>
      <c r="F36" s="69" t="s">
        <v>23</v>
      </c>
      <c r="G36" s="68">
        <v>1964</v>
      </c>
      <c r="H36" s="70" t="s">
        <v>86</v>
      </c>
      <c r="I36" s="17" t="str">
        <f t="shared" si="1"/>
        <v>C</v>
      </c>
      <c r="J36" s="17">
        <f>COUNTIF(I$7:I36,I36)</f>
        <v>8</v>
      </c>
      <c r="K36" s="19">
        <v>2.5787037037037039E-2</v>
      </c>
    </row>
    <row r="37" spans="1:11" ht="20.100000000000001" customHeight="1">
      <c r="A37" s="12">
        <v>9</v>
      </c>
      <c r="B37" s="15">
        <v>81</v>
      </c>
      <c r="C37" s="54" t="s">
        <v>222</v>
      </c>
      <c r="D37" s="18" t="s">
        <v>223</v>
      </c>
      <c r="E37" s="13" t="s">
        <v>22</v>
      </c>
      <c r="F37" s="14" t="s">
        <v>23</v>
      </c>
      <c r="G37" s="17">
        <v>1972</v>
      </c>
      <c r="H37" s="21" t="s">
        <v>57</v>
      </c>
      <c r="I37" s="17" t="str">
        <f t="shared" si="1"/>
        <v>C</v>
      </c>
      <c r="J37" s="17">
        <f>COUNTIF(I$7:I37,I37)</f>
        <v>9</v>
      </c>
      <c r="K37" s="19">
        <v>2.7777777777777776E-2</v>
      </c>
    </row>
    <row r="38" spans="1:11" ht="20.100000000000001" customHeight="1" thickBot="1">
      <c r="A38" s="17">
        <v>10</v>
      </c>
      <c r="B38" s="15">
        <v>295</v>
      </c>
      <c r="C38" s="73" t="s">
        <v>101</v>
      </c>
      <c r="D38" s="70" t="s">
        <v>146</v>
      </c>
      <c r="E38" s="13" t="s">
        <v>22</v>
      </c>
      <c r="F38" s="69" t="s">
        <v>23</v>
      </c>
      <c r="G38" s="68">
        <v>1963</v>
      </c>
      <c r="H38" s="70" t="s">
        <v>57</v>
      </c>
      <c r="I38" s="17" t="str">
        <f t="shared" si="1"/>
        <v>C</v>
      </c>
      <c r="J38" s="17">
        <f>COUNTIF(I$7:I38,I38)</f>
        <v>10</v>
      </c>
      <c r="K38" s="19">
        <v>2.9571759259259259E-2</v>
      </c>
    </row>
    <row r="39" spans="1:11" s="11" customFormat="1" ht="24" customHeight="1" thickBot="1">
      <c r="A39" s="280" t="s">
        <v>273</v>
      </c>
      <c r="B39" s="281"/>
      <c r="C39" s="281"/>
      <c r="D39" s="281"/>
      <c r="E39" s="281"/>
      <c r="F39" s="281"/>
      <c r="G39" s="281"/>
      <c r="H39" s="281"/>
      <c r="I39" s="281"/>
      <c r="J39" s="281"/>
      <c r="K39" s="282"/>
    </row>
    <row r="40" spans="1:11" s="16" customFormat="1" ht="20.100000000000001" customHeight="1">
      <c r="A40" s="122">
        <v>1</v>
      </c>
      <c r="B40" s="116">
        <v>94</v>
      </c>
      <c r="C40" s="126" t="s">
        <v>236</v>
      </c>
      <c r="D40" s="127" t="s">
        <v>21</v>
      </c>
      <c r="E40" s="119" t="s">
        <v>22</v>
      </c>
      <c r="F40" s="98" t="s">
        <v>23</v>
      </c>
      <c r="G40" s="115">
        <v>1962</v>
      </c>
      <c r="H40" s="128" t="s">
        <v>57</v>
      </c>
      <c r="I40" s="115" t="str">
        <f t="shared" ref="I40:I48" si="2">IF(F40="m",IF($G$1-$G40&lt;=19,"JM",IF($G$1-$G40&lt;=39,"A",IF($G$1-$G40&lt;=49,"B",IF($G$1-$G40&lt;=59,"C",IF($G$1-$G40&lt;=69,"D","E"))))),IF($G$1-$G40&lt;=19,"JŽ",IF($G$1-$G40&lt;=39,"F",IF($G$1-$G40&lt;=49,"G",IF($G$1-$G40&lt;=59,"H","I")))))</f>
        <v>D</v>
      </c>
      <c r="J40" s="115">
        <f>COUNTIF(I$7:I40,I40)</f>
        <v>1</v>
      </c>
      <c r="K40" s="121">
        <v>2.2870370370370371E-2</v>
      </c>
    </row>
    <row r="41" spans="1:11" s="138" customFormat="1" ht="20.100000000000001" customHeight="1">
      <c r="A41" s="135">
        <v>2</v>
      </c>
      <c r="B41" s="130">
        <v>299</v>
      </c>
      <c r="C41" s="139" t="s">
        <v>130</v>
      </c>
      <c r="D41" s="140" t="s">
        <v>41</v>
      </c>
      <c r="E41" s="133" t="s">
        <v>22</v>
      </c>
      <c r="F41" s="141" t="s">
        <v>23</v>
      </c>
      <c r="G41" s="141">
        <v>1961</v>
      </c>
      <c r="H41" s="140" t="s">
        <v>86</v>
      </c>
      <c r="I41" s="135" t="str">
        <f t="shared" si="2"/>
        <v>D</v>
      </c>
      <c r="J41" s="135">
        <f>COUNTIF(I$7:I41,I41)</f>
        <v>2</v>
      </c>
      <c r="K41" s="137">
        <v>2.3865740740740743E-2</v>
      </c>
    </row>
    <row r="42" spans="1:11" s="22" customFormat="1" ht="20.100000000000001" customHeight="1">
      <c r="A42" s="150">
        <v>3</v>
      </c>
      <c r="B42" s="151">
        <v>288</v>
      </c>
      <c r="C42" s="152" t="s">
        <v>144</v>
      </c>
      <c r="D42" s="153" t="s">
        <v>43</v>
      </c>
      <c r="E42" s="154" t="s">
        <v>22</v>
      </c>
      <c r="F42" s="155" t="s">
        <v>23</v>
      </c>
      <c r="G42" s="155">
        <v>1955</v>
      </c>
      <c r="H42" s="153" t="s">
        <v>85</v>
      </c>
      <c r="I42" s="156" t="str">
        <f t="shared" si="2"/>
        <v>D</v>
      </c>
      <c r="J42" s="156">
        <f>COUNTIF(I$7:I42,I42)</f>
        <v>3</v>
      </c>
      <c r="K42" s="157">
        <v>2.4756944444444443E-2</v>
      </c>
    </row>
    <row r="43" spans="1:11" ht="20.100000000000001" customHeight="1">
      <c r="A43" s="17">
        <v>4</v>
      </c>
      <c r="B43" s="15">
        <v>143</v>
      </c>
      <c r="C43" s="73" t="s">
        <v>131</v>
      </c>
      <c r="D43" s="70" t="s">
        <v>24</v>
      </c>
      <c r="E43" s="13" t="s">
        <v>22</v>
      </c>
      <c r="F43" s="69" t="s">
        <v>23</v>
      </c>
      <c r="G43" s="68">
        <v>1959</v>
      </c>
      <c r="H43" s="70" t="s">
        <v>185</v>
      </c>
      <c r="I43" s="17" t="str">
        <f t="shared" si="2"/>
        <v>D</v>
      </c>
      <c r="J43" s="17">
        <f>COUNTIF(I$7:I43,I43)</f>
        <v>4</v>
      </c>
      <c r="K43" s="19">
        <v>2.4826388888888887E-2</v>
      </c>
    </row>
    <row r="44" spans="1:11" ht="20.100000000000001" customHeight="1">
      <c r="A44" s="12">
        <v>5</v>
      </c>
      <c r="B44" s="15">
        <v>111</v>
      </c>
      <c r="C44" s="54" t="s">
        <v>116</v>
      </c>
      <c r="D44" s="18" t="s">
        <v>241</v>
      </c>
      <c r="E44" s="13" t="s">
        <v>22</v>
      </c>
      <c r="F44" s="14" t="s">
        <v>23</v>
      </c>
      <c r="G44" s="17">
        <v>1962</v>
      </c>
      <c r="H44" s="70" t="s">
        <v>204</v>
      </c>
      <c r="I44" s="17" t="str">
        <f t="shared" si="2"/>
        <v>D</v>
      </c>
      <c r="J44" s="17">
        <f>COUNTIF(I$7:I44,I44)</f>
        <v>5</v>
      </c>
      <c r="K44" s="19">
        <v>2.5949074074074072E-2</v>
      </c>
    </row>
    <row r="45" spans="1:11" s="20" customFormat="1" ht="20.100000000000001" customHeight="1">
      <c r="A45" s="17">
        <v>6</v>
      </c>
      <c r="B45" s="15">
        <v>278</v>
      </c>
      <c r="C45" s="73" t="s">
        <v>196</v>
      </c>
      <c r="D45" s="70" t="s">
        <v>90</v>
      </c>
      <c r="E45" s="13" t="s">
        <v>22</v>
      </c>
      <c r="F45" s="69" t="s">
        <v>23</v>
      </c>
      <c r="G45" s="68">
        <v>1960</v>
      </c>
      <c r="H45" s="70" t="s">
        <v>176</v>
      </c>
      <c r="I45" s="17" t="str">
        <f t="shared" si="2"/>
        <v>D</v>
      </c>
      <c r="J45" s="17">
        <f>COUNTIF(I$7:I45,I45)</f>
        <v>6</v>
      </c>
      <c r="K45" s="19">
        <v>2.8240740740740736E-2</v>
      </c>
    </row>
    <row r="46" spans="1:11" ht="20.100000000000001" customHeight="1">
      <c r="A46" s="12">
        <v>7</v>
      </c>
      <c r="B46" s="15">
        <v>286</v>
      </c>
      <c r="C46" s="73" t="s">
        <v>118</v>
      </c>
      <c r="D46" s="70" t="s">
        <v>36</v>
      </c>
      <c r="E46" s="13" t="s">
        <v>22</v>
      </c>
      <c r="F46" s="69" t="s">
        <v>23</v>
      </c>
      <c r="G46" s="68">
        <v>1954</v>
      </c>
      <c r="H46" s="70" t="s">
        <v>174</v>
      </c>
      <c r="I46" s="17" t="str">
        <f t="shared" si="2"/>
        <v>D</v>
      </c>
      <c r="J46" s="17">
        <f>COUNTIF(I$7:I46,I46)</f>
        <v>7</v>
      </c>
      <c r="K46" s="19">
        <v>2.8298611111111111E-2</v>
      </c>
    </row>
    <row r="47" spans="1:11" s="20" customFormat="1" ht="20.100000000000001" customHeight="1">
      <c r="A47" s="17">
        <v>8</v>
      </c>
      <c r="B47" s="15">
        <v>132</v>
      </c>
      <c r="C47" s="73" t="s">
        <v>105</v>
      </c>
      <c r="D47" s="70" t="s">
        <v>151</v>
      </c>
      <c r="E47" s="13" t="s">
        <v>22</v>
      </c>
      <c r="F47" s="69" t="s">
        <v>23</v>
      </c>
      <c r="G47" s="68">
        <v>1954</v>
      </c>
      <c r="H47" s="70" t="s">
        <v>88</v>
      </c>
      <c r="I47" s="17" t="str">
        <f t="shared" si="2"/>
        <v>D</v>
      </c>
      <c r="J47" s="17">
        <f>COUNTIF(I$7:I47,I47)</f>
        <v>8</v>
      </c>
      <c r="K47" s="19">
        <v>2.9270833333333333E-2</v>
      </c>
    </row>
    <row r="48" spans="1:11" ht="20.100000000000001" customHeight="1" thickBot="1">
      <c r="A48" s="12">
        <v>9</v>
      </c>
      <c r="B48" s="15">
        <v>123</v>
      </c>
      <c r="C48" s="73" t="s">
        <v>189</v>
      </c>
      <c r="D48" s="70" t="s">
        <v>21</v>
      </c>
      <c r="E48" s="13" t="s">
        <v>22</v>
      </c>
      <c r="F48" s="69" t="s">
        <v>23</v>
      </c>
      <c r="G48" s="68">
        <v>1953</v>
      </c>
      <c r="H48" s="70" t="s">
        <v>57</v>
      </c>
      <c r="I48" s="17" t="str">
        <f t="shared" si="2"/>
        <v>D</v>
      </c>
      <c r="J48" s="17">
        <f>COUNTIF(I$7:I48,I48)</f>
        <v>9</v>
      </c>
      <c r="K48" s="19">
        <v>3.3067129629629634E-2</v>
      </c>
    </row>
    <row r="49" spans="1:11" s="11" customFormat="1" ht="24" customHeight="1" thickBot="1">
      <c r="A49" s="280" t="s">
        <v>274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2"/>
    </row>
    <row r="50" spans="1:11" s="16" customFormat="1" ht="20.100000000000001" customHeight="1">
      <c r="A50" s="115">
        <v>1</v>
      </c>
      <c r="B50" s="116">
        <v>92</v>
      </c>
      <c r="C50" s="117" t="s">
        <v>138</v>
      </c>
      <c r="D50" s="118" t="s">
        <v>39</v>
      </c>
      <c r="E50" s="119" t="s">
        <v>22</v>
      </c>
      <c r="F50" s="120" t="s">
        <v>23</v>
      </c>
      <c r="G50" s="120">
        <v>1949</v>
      </c>
      <c r="H50" s="118" t="s">
        <v>57</v>
      </c>
      <c r="I50" s="115" t="str">
        <f t="shared" ref="I50:I57" si="3">IF(F50="m",IF($G$1-$G50&lt;=19,"JM",IF($G$1-$G50&lt;=39,"A",IF($G$1-$G50&lt;=49,"B",IF($G$1-$G50&lt;=59,"C",IF($G$1-$G50&lt;=69,"D","E"))))),IF($G$1-$G50&lt;=19,"JŽ",IF($G$1-$G50&lt;=39,"F",IF($G$1-$G50&lt;=49,"G",IF($G$1-$G50&lt;=59,"H","I")))))</f>
        <v>E</v>
      </c>
      <c r="J50" s="115">
        <f>COUNTIF(I$7:I50,I50)</f>
        <v>1</v>
      </c>
      <c r="K50" s="121">
        <v>2.4293981481481482E-2</v>
      </c>
    </row>
    <row r="51" spans="1:11" s="138" customFormat="1" ht="20.100000000000001" customHeight="1">
      <c r="A51" s="129">
        <v>2</v>
      </c>
      <c r="B51" s="130">
        <v>296</v>
      </c>
      <c r="C51" s="139" t="s">
        <v>123</v>
      </c>
      <c r="D51" s="140" t="s">
        <v>26</v>
      </c>
      <c r="E51" s="133" t="s">
        <v>22</v>
      </c>
      <c r="F51" s="141" t="s">
        <v>23</v>
      </c>
      <c r="G51" s="141">
        <v>1949</v>
      </c>
      <c r="H51" s="140" t="s">
        <v>178</v>
      </c>
      <c r="I51" s="135" t="str">
        <f t="shared" si="3"/>
        <v>E</v>
      </c>
      <c r="J51" s="135">
        <f>COUNTIF(I$7:I51,I51)</f>
        <v>2</v>
      </c>
      <c r="K51" s="137">
        <v>2.539351851851852E-2</v>
      </c>
    </row>
    <row r="52" spans="1:11" s="22" customFormat="1" ht="20.100000000000001" customHeight="1">
      <c r="A52" s="156">
        <v>3</v>
      </c>
      <c r="B52" s="151">
        <v>142</v>
      </c>
      <c r="C52" s="152" t="s">
        <v>106</v>
      </c>
      <c r="D52" s="153" t="s">
        <v>32</v>
      </c>
      <c r="E52" s="154" t="s">
        <v>22</v>
      </c>
      <c r="F52" s="155" t="s">
        <v>23</v>
      </c>
      <c r="G52" s="155">
        <v>1952</v>
      </c>
      <c r="H52" s="153" t="s">
        <v>170</v>
      </c>
      <c r="I52" s="156" t="str">
        <f t="shared" si="3"/>
        <v>E</v>
      </c>
      <c r="J52" s="156">
        <f>COUNTIF(I$7:I52,I52)</f>
        <v>3</v>
      </c>
      <c r="K52" s="157">
        <v>2.6990740740740742E-2</v>
      </c>
    </row>
    <row r="53" spans="1:11" ht="20.100000000000001" customHeight="1">
      <c r="A53" s="12">
        <v>4</v>
      </c>
      <c r="B53" s="15">
        <v>131</v>
      </c>
      <c r="C53" s="73" t="s">
        <v>99</v>
      </c>
      <c r="D53" s="70" t="s">
        <v>25</v>
      </c>
      <c r="E53" s="13" t="s">
        <v>22</v>
      </c>
      <c r="F53" s="69" t="s">
        <v>23</v>
      </c>
      <c r="G53" s="68">
        <v>1942</v>
      </c>
      <c r="H53" s="70" t="s">
        <v>167</v>
      </c>
      <c r="I53" s="17" t="str">
        <f t="shared" si="3"/>
        <v>E</v>
      </c>
      <c r="J53" s="17">
        <f>COUNTIF(I$7:I53,I53)</f>
        <v>4</v>
      </c>
      <c r="K53" s="19">
        <v>2.7083333333333334E-2</v>
      </c>
    </row>
    <row r="54" spans="1:11" ht="20.100000000000001" customHeight="1">
      <c r="A54" s="17">
        <v>5</v>
      </c>
      <c r="B54" s="15">
        <v>160</v>
      </c>
      <c r="C54" s="73" t="s">
        <v>126</v>
      </c>
      <c r="D54" s="70" t="s">
        <v>21</v>
      </c>
      <c r="E54" s="13" t="s">
        <v>22</v>
      </c>
      <c r="F54" s="69" t="s">
        <v>23</v>
      </c>
      <c r="G54" s="68">
        <v>1947</v>
      </c>
      <c r="H54" s="70" t="s">
        <v>181</v>
      </c>
      <c r="I54" s="17" t="str">
        <f t="shared" si="3"/>
        <v>E</v>
      </c>
      <c r="J54" s="17">
        <f>COUNTIF(I$7:I54,I54)</f>
        <v>5</v>
      </c>
      <c r="K54" s="19">
        <v>2.8819444444444443E-2</v>
      </c>
    </row>
    <row r="55" spans="1:11" ht="20.100000000000001" customHeight="1">
      <c r="A55" s="12">
        <v>6</v>
      </c>
      <c r="B55" s="40">
        <v>144</v>
      </c>
      <c r="C55" s="73" t="s">
        <v>103</v>
      </c>
      <c r="D55" s="70" t="s">
        <v>149</v>
      </c>
      <c r="E55" s="13" t="s">
        <v>22</v>
      </c>
      <c r="F55" s="69" t="s">
        <v>23</v>
      </c>
      <c r="G55" s="68">
        <v>1950</v>
      </c>
      <c r="H55" s="70" t="s">
        <v>68</v>
      </c>
      <c r="I55" s="17" t="str">
        <f t="shared" si="3"/>
        <v>E</v>
      </c>
      <c r="J55" s="17">
        <f>COUNTIF(I$7:I55,I55)</f>
        <v>6</v>
      </c>
      <c r="K55" s="19">
        <v>2.9664351851851855E-2</v>
      </c>
    </row>
    <row r="56" spans="1:11" ht="20.100000000000001" customHeight="1">
      <c r="A56" s="17">
        <v>7</v>
      </c>
      <c r="B56" s="15">
        <v>292</v>
      </c>
      <c r="C56" s="73" t="s">
        <v>197</v>
      </c>
      <c r="D56" s="70" t="s">
        <v>157</v>
      </c>
      <c r="E56" s="13" t="s">
        <v>22</v>
      </c>
      <c r="F56" s="69" t="s">
        <v>23</v>
      </c>
      <c r="G56" s="68">
        <v>1943</v>
      </c>
      <c r="H56" s="70" t="s">
        <v>179</v>
      </c>
      <c r="I56" s="17" t="str">
        <f t="shared" si="3"/>
        <v>E</v>
      </c>
      <c r="J56" s="17">
        <f>COUNTIF(I$7:I56,I56)</f>
        <v>7</v>
      </c>
      <c r="K56" s="19">
        <v>3.1400462962962963E-2</v>
      </c>
    </row>
    <row r="57" spans="1:11" ht="20.100000000000001" customHeight="1" thickBot="1">
      <c r="A57" s="12">
        <v>8</v>
      </c>
      <c r="B57" s="15">
        <v>74</v>
      </c>
      <c r="C57" s="54" t="s">
        <v>222</v>
      </c>
      <c r="D57" s="18" t="s">
        <v>21</v>
      </c>
      <c r="E57" s="13" t="s">
        <v>22</v>
      </c>
      <c r="F57" s="14" t="s">
        <v>23</v>
      </c>
      <c r="G57" s="17">
        <v>1948</v>
      </c>
      <c r="H57" s="21" t="s">
        <v>89</v>
      </c>
      <c r="I57" s="17" t="str">
        <f t="shared" si="3"/>
        <v>E</v>
      </c>
      <c r="J57" s="17">
        <f>COUNTIF(I$7:I57,I57)</f>
        <v>8</v>
      </c>
      <c r="K57" s="19">
        <v>3.2187500000000001E-2</v>
      </c>
    </row>
    <row r="58" spans="1:11" s="11" customFormat="1" ht="24" customHeight="1" thickBot="1">
      <c r="A58" s="280" t="s">
        <v>276</v>
      </c>
      <c r="B58" s="281"/>
      <c r="C58" s="281"/>
      <c r="D58" s="281"/>
      <c r="E58" s="281"/>
      <c r="F58" s="281"/>
      <c r="G58" s="281"/>
      <c r="H58" s="281"/>
      <c r="I58" s="281"/>
      <c r="J58" s="281"/>
      <c r="K58" s="282"/>
    </row>
    <row r="59" spans="1:11" s="16" customFormat="1" ht="20.100000000000001" customHeight="1">
      <c r="A59" s="115">
        <v>1</v>
      </c>
      <c r="B59" s="116">
        <v>73</v>
      </c>
      <c r="C59" s="117" t="s">
        <v>112</v>
      </c>
      <c r="D59" s="118" t="s">
        <v>152</v>
      </c>
      <c r="E59" s="119" t="s">
        <v>22</v>
      </c>
      <c r="F59" s="120" t="s">
        <v>28</v>
      </c>
      <c r="G59" s="120">
        <v>1985</v>
      </c>
      <c r="H59" s="118" t="s">
        <v>57</v>
      </c>
      <c r="I59" s="115" t="str">
        <f>IF(F59="m",IF($G$1-$G59&lt;=19,"JM",IF($G$1-$G59&lt;=39,"A",IF($G$1-$G59&lt;=49,"B",IF($G$1-$G59&lt;=59,"C",IF($G$1-$G59&lt;=69,"D","E"))))),IF($G$1-$G59&lt;=19,"JŽ",IF($G$1-$G59&lt;=39,"F",IF($G$1-$G59&lt;=49,"G",IF($G$1-$G59&lt;=59,"H","I")))))</f>
        <v>F</v>
      </c>
      <c r="J59" s="115">
        <f>COUNTIF(I$7:I59,I59)</f>
        <v>1</v>
      </c>
      <c r="K59" s="121">
        <v>1.9872685185185184E-2</v>
      </c>
    </row>
    <row r="60" spans="1:11" s="138" customFormat="1" ht="20.100000000000001" customHeight="1">
      <c r="A60" s="129">
        <v>2</v>
      </c>
      <c r="B60" s="130">
        <v>298</v>
      </c>
      <c r="C60" s="131" t="s">
        <v>246</v>
      </c>
      <c r="D60" s="132" t="s">
        <v>27</v>
      </c>
      <c r="E60" s="133" t="s">
        <v>22</v>
      </c>
      <c r="F60" s="134" t="s">
        <v>28</v>
      </c>
      <c r="G60" s="135">
        <v>1984</v>
      </c>
      <c r="H60" s="136" t="s">
        <v>86</v>
      </c>
      <c r="I60" s="135" t="str">
        <f>IF(F60="m",IF($G$1-$G60&lt;=19,"JM",IF($G$1-$G60&lt;=39,"A",IF($G$1-$G60&lt;=49,"B",IF($G$1-$G60&lt;=59,"C",IF($G$1-$G60&lt;=69,"D","E"))))),IF($G$1-$G60&lt;=19,"JŽ",IF($G$1-$G60&lt;=39,"F",IF($G$1-$G60&lt;=49,"G",IF($G$1-$G60&lt;=59,"H","I")))))</f>
        <v>F</v>
      </c>
      <c r="J60" s="135">
        <f>COUNTIF(I$7:I60,I60)</f>
        <v>2</v>
      </c>
      <c r="K60" s="137">
        <v>2.4247685185185181E-2</v>
      </c>
    </row>
    <row r="61" spans="1:11" s="22" customFormat="1" ht="20.100000000000001" customHeight="1">
      <c r="A61" s="156">
        <v>3</v>
      </c>
      <c r="B61" s="151">
        <v>18</v>
      </c>
      <c r="C61" s="152" t="s">
        <v>137</v>
      </c>
      <c r="D61" s="153" t="s">
        <v>163</v>
      </c>
      <c r="E61" s="154" t="s">
        <v>22</v>
      </c>
      <c r="F61" s="155" t="s">
        <v>28</v>
      </c>
      <c r="G61" s="155">
        <v>1987</v>
      </c>
      <c r="H61" s="153" t="s">
        <v>187</v>
      </c>
      <c r="I61" s="156" t="str">
        <f>IF(F61="m",IF($G$1-$G61&lt;=19,"JM",IF($G$1-$G61&lt;=39,"A",IF($G$1-$G61&lt;=49,"B",IF($G$1-$G61&lt;=59,"C",IF($G$1-$G61&lt;=69,"D","E"))))),IF($G$1-$G61&lt;=19,"JŽ",IF($G$1-$G61&lt;=39,"F",IF($G$1-$G61&lt;=49,"G",IF($G$1-$G61&lt;=59,"H","I")))))</f>
        <v>F</v>
      </c>
      <c r="J61" s="156">
        <f>COUNTIF(I$7:I61,I61)</f>
        <v>3</v>
      </c>
      <c r="K61" s="157">
        <v>2.6076388888888885E-2</v>
      </c>
    </row>
    <row r="62" spans="1:11" ht="20.100000000000001" customHeight="1" thickBot="1">
      <c r="A62" s="12">
        <v>4</v>
      </c>
      <c r="B62" s="15">
        <v>153</v>
      </c>
      <c r="C62" s="73" t="s">
        <v>142</v>
      </c>
      <c r="D62" s="70" t="s">
        <v>165</v>
      </c>
      <c r="E62" s="13" t="s">
        <v>22</v>
      </c>
      <c r="F62" s="69" t="s">
        <v>28</v>
      </c>
      <c r="G62" s="68">
        <v>1984</v>
      </c>
      <c r="H62" s="70" t="s">
        <v>188</v>
      </c>
      <c r="I62" s="17" t="str">
        <f>IF(F62="m",IF($G$1-$G62&lt;=19,"JM",IF($G$1-$G62&lt;=39,"A",IF($G$1-$G62&lt;=49,"B",IF($G$1-$G62&lt;=59,"C",IF($G$1-$G62&lt;=69,"D","E"))))),IF($G$1-$G62&lt;=19,"JŽ",IF($G$1-$G62&lt;=39,"F",IF($G$1-$G62&lt;=49,"G",IF($G$1-$G62&lt;=59,"H","I")))))</f>
        <v>F</v>
      </c>
      <c r="J62" s="17">
        <f>COUNTIF(I$7:I62,I62)</f>
        <v>4</v>
      </c>
      <c r="K62" s="19">
        <v>2.7233796296296298E-2</v>
      </c>
    </row>
    <row r="63" spans="1:11" s="11" customFormat="1" ht="24" customHeight="1" thickBot="1">
      <c r="A63" s="280" t="s">
        <v>277</v>
      </c>
      <c r="B63" s="281"/>
      <c r="C63" s="281"/>
      <c r="D63" s="281"/>
      <c r="E63" s="281"/>
      <c r="F63" s="281"/>
      <c r="G63" s="281"/>
      <c r="H63" s="281"/>
      <c r="I63" s="281"/>
      <c r="J63" s="281"/>
      <c r="K63" s="282"/>
    </row>
    <row r="64" spans="1:11" s="16" customFormat="1" ht="20.100000000000001" customHeight="1">
      <c r="A64" s="115">
        <v>1</v>
      </c>
      <c r="B64" s="116">
        <v>82</v>
      </c>
      <c r="C64" s="117" t="s">
        <v>135</v>
      </c>
      <c r="D64" s="118" t="s">
        <v>162</v>
      </c>
      <c r="E64" s="119" t="s">
        <v>22</v>
      </c>
      <c r="F64" s="120" t="s">
        <v>28</v>
      </c>
      <c r="G64" s="120">
        <v>1982</v>
      </c>
      <c r="H64" s="118" t="s">
        <v>57</v>
      </c>
      <c r="I64" s="115" t="str">
        <f>IF(F64="m",IF($G$1-$G64&lt;=19,"JM",IF($G$1-$G64&lt;=39,"A",IF($G$1-$G64&lt;=49,"B",IF($G$1-$G64&lt;=59,"C",IF($G$1-$G64&lt;=69,"D","E"))))),IF($G$1-$G64&lt;=19,"JŽ",IF($G$1-$G64&lt;=39,"F",IF($G$1-$G64&lt;=49,"G",IF($G$1-$G64&lt;=59,"H","I")))))</f>
        <v>G</v>
      </c>
      <c r="J64" s="115">
        <f>COUNTIF(I$7:I64,I64)</f>
        <v>1</v>
      </c>
      <c r="K64" s="121">
        <v>2.1053240740740744E-2</v>
      </c>
    </row>
    <row r="65" spans="1:11" s="138" customFormat="1" ht="20.100000000000001" customHeight="1">
      <c r="A65" s="129">
        <v>2</v>
      </c>
      <c r="B65" s="130">
        <v>102</v>
      </c>
      <c r="C65" s="139" t="s">
        <v>198</v>
      </c>
      <c r="D65" s="140" t="s">
        <v>160</v>
      </c>
      <c r="E65" s="133" t="s">
        <v>22</v>
      </c>
      <c r="F65" s="141" t="s">
        <v>28</v>
      </c>
      <c r="G65" s="141">
        <v>1975</v>
      </c>
      <c r="H65" s="140" t="s">
        <v>183</v>
      </c>
      <c r="I65" s="135" t="str">
        <f>IF(F65="m",IF($G$1-$G65&lt;=19,"JM",IF($G$1-$G65&lt;=39,"A",IF($G$1-$G65&lt;=49,"B",IF($G$1-$G65&lt;=59,"C",IF($G$1-$G65&lt;=69,"D","E"))))),IF($G$1-$G65&lt;=19,"JŽ",IF($G$1-$G65&lt;=39,"F",IF($G$1-$G65&lt;=49,"G",IF($G$1-$G65&lt;=59,"H","I")))))</f>
        <v>G</v>
      </c>
      <c r="J65" s="135">
        <f>COUNTIF(I$7:I65,I65)</f>
        <v>2</v>
      </c>
      <c r="K65" s="137">
        <v>2.2800925925925929E-2</v>
      </c>
    </row>
    <row r="66" spans="1:11" s="22" customFormat="1" ht="20.100000000000001" customHeight="1">
      <c r="A66" s="156">
        <v>3</v>
      </c>
      <c r="B66" s="151">
        <v>122</v>
      </c>
      <c r="C66" s="152" t="s">
        <v>115</v>
      </c>
      <c r="D66" s="153" t="s">
        <v>35</v>
      </c>
      <c r="E66" s="154" t="s">
        <v>22</v>
      </c>
      <c r="F66" s="155" t="s">
        <v>28</v>
      </c>
      <c r="G66" s="155">
        <v>1974</v>
      </c>
      <c r="H66" s="153" t="s">
        <v>64</v>
      </c>
      <c r="I66" s="156" t="str">
        <f>IF(F66="m",IF($G$1-$G66&lt;=19,"JM",IF($G$1-$G66&lt;=39,"A",IF($G$1-$G66&lt;=49,"B",IF($G$1-$G66&lt;=59,"C",IF($G$1-$G66&lt;=69,"D","E"))))),IF($G$1-$G66&lt;=19,"JŽ",IF($G$1-$G66&lt;=39,"F",IF($G$1-$G66&lt;=49,"G",IF($G$1-$G66&lt;=59,"H","I")))))</f>
        <v>G</v>
      </c>
      <c r="J66" s="156">
        <f>COUNTIF(I$7:I66,I66)</f>
        <v>3</v>
      </c>
      <c r="K66" s="157">
        <v>2.5185185185185185E-2</v>
      </c>
    </row>
    <row r="67" spans="1:11" ht="20.100000000000001" customHeight="1" thickBot="1">
      <c r="A67" s="12">
        <v>4</v>
      </c>
      <c r="B67" s="15">
        <v>91</v>
      </c>
      <c r="C67" s="73" t="s">
        <v>139</v>
      </c>
      <c r="D67" s="70" t="s">
        <v>164</v>
      </c>
      <c r="E67" s="13" t="s">
        <v>22</v>
      </c>
      <c r="F67" s="69" t="s">
        <v>28</v>
      </c>
      <c r="G67" s="68">
        <v>1977</v>
      </c>
      <c r="H67" s="70" t="s">
        <v>89</v>
      </c>
      <c r="I67" s="17" t="str">
        <f>IF(F67="m",IF($G$1-$G67&lt;=19,"JM",IF($G$1-$G67&lt;=39,"A",IF($G$1-$G67&lt;=49,"B",IF($G$1-$G67&lt;=59,"C",IF($G$1-$G67&lt;=69,"D","E"))))),IF($G$1-$G67&lt;=19,"JŽ",IF($G$1-$G67&lt;=39,"F",IF($G$1-$G67&lt;=49,"G",IF($G$1-$G67&lt;=59,"H","I")))))</f>
        <v>G</v>
      </c>
      <c r="J67" s="17">
        <f>COUNTIF(I$7:I67,I67)</f>
        <v>4</v>
      </c>
      <c r="K67" s="19">
        <v>2.5243055555555557E-2</v>
      </c>
    </row>
    <row r="68" spans="1:11" s="11" customFormat="1" ht="24" customHeight="1" thickBot="1">
      <c r="A68" s="280" t="s">
        <v>278</v>
      </c>
      <c r="B68" s="281"/>
      <c r="C68" s="281"/>
      <c r="D68" s="281"/>
      <c r="E68" s="281"/>
      <c r="F68" s="281"/>
      <c r="G68" s="281"/>
      <c r="H68" s="281"/>
      <c r="I68" s="281"/>
      <c r="J68" s="281"/>
      <c r="K68" s="282"/>
    </row>
    <row r="69" spans="1:11" s="16" customFormat="1" ht="20.100000000000001" customHeight="1">
      <c r="A69" s="115">
        <v>1</v>
      </c>
      <c r="B69" s="116">
        <v>294</v>
      </c>
      <c r="C69" s="117" t="s">
        <v>109</v>
      </c>
      <c r="D69" s="118" t="s">
        <v>87</v>
      </c>
      <c r="E69" s="119" t="s">
        <v>22</v>
      </c>
      <c r="F69" s="120" t="s">
        <v>28</v>
      </c>
      <c r="G69" s="120">
        <v>1970</v>
      </c>
      <c r="H69" s="118" t="s">
        <v>86</v>
      </c>
      <c r="I69" s="115" t="str">
        <f>IF(F69="m",IF($G$1-$G69&lt;=19,"JM",IF($G$1-$G69&lt;=39,"A",IF($G$1-$G69&lt;=49,"B",IF($G$1-$G69&lt;=59,"C",IF($G$1-$G69&lt;=69,"D","E"))))),IF($G$1-$G69&lt;=19,"JŽ",IF($G$1-$G69&lt;=39,"F",IF($G$1-$G69&lt;=49,"G",IF($G$1-$G69&lt;=59,"H","I")))))</f>
        <v>H</v>
      </c>
      <c r="J69" s="115">
        <f>COUNTIF(I$7:I69,I69)</f>
        <v>1</v>
      </c>
      <c r="K69" s="121">
        <v>2.7037037037037037E-2</v>
      </c>
    </row>
    <row r="70" spans="1:11" s="138" customFormat="1" ht="20.100000000000001" customHeight="1">
      <c r="A70" s="135">
        <v>2</v>
      </c>
      <c r="B70" s="130">
        <v>281</v>
      </c>
      <c r="C70" s="131" t="s">
        <v>252</v>
      </c>
      <c r="D70" s="132" t="s">
        <v>253</v>
      </c>
      <c r="E70" s="133" t="s">
        <v>22</v>
      </c>
      <c r="F70" s="134" t="s">
        <v>28</v>
      </c>
      <c r="G70" s="135">
        <v>1972</v>
      </c>
      <c r="H70" s="136" t="s">
        <v>251</v>
      </c>
      <c r="I70" s="135" t="str">
        <f>IF(F70="m",IF($G$1-$G70&lt;=19,"JM",IF($G$1-$G70&lt;=39,"A",IF($G$1-$G70&lt;=49,"B",IF($G$1-$G70&lt;=59,"C",IF($G$1-$G70&lt;=69,"D","E"))))),IF($G$1-$G70&lt;=19,"JŽ",IF($G$1-$G70&lt;=39,"F",IF($G$1-$G70&lt;=49,"G",IF($G$1-$G70&lt;=59,"H","I")))))</f>
        <v>H</v>
      </c>
      <c r="J70" s="135">
        <f>COUNTIF(I$7:I70,I70)</f>
        <v>2</v>
      </c>
      <c r="K70" s="137">
        <v>2.7268518518518515E-2</v>
      </c>
    </row>
    <row r="71" spans="1:11" s="22" customFormat="1" ht="20.100000000000001" customHeight="1">
      <c r="A71" s="150">
        <v>3</v>
      </c>
      <c r="B71" s="151">
        <v>93</v>
      </c>
      <c r="C71" s="158" t="s">
        <v>235</v>
      </c>
      <c r="D71" s="159" t="s">
        <v>34</v>
      </c>
      <c r="E71" s="154" t="s">
        <v>22</v>
      </c>
      <c r="F71" s="99" t="s">
        <v>28</v>
      </c>
      <c r="G71" s="156">
        <v>1971</v>
      </c>
      <c r="H71" s="160" t="s">
        <v>57</v>
      </c>
      <c r="I71" s="156" t="str">
        <f>IF(F71="m",IF($G$1-$G71&lt;=19,"JM",IF($G$1-$G71&lt;=39,"A",IF($G$1-$G71&lt;=49,"B",IF($G$1-$G71&lt;=59,"C",IF($G$1-$G71&lt;=69,"D","E"))))),IF($G$1-$G71&lt;=19,"JŽ",IF($G$1-$G71&lt;=39,"F",IF($G$1-$G71&lt;=49,"G",IF($G$1-$G71&lt;=59,"H","I")))))</f>
        <v>H</v>
      </c>
      <c r="J71" s="156">
        <f>COUNTIF(I$7:I71,I71)</f>
        <v>3</v>
      </c>
      <c r="K71" s="157">
        <v>2.8692129629629633E-2</v>
      </c>
    </row>
    <row r="72" spans="1:11" ht="20.100000000000001" customHeight="1" thickBot="1">
      <c r="A72" s="17">
        <v>4</v>
      </c>
      <c r="B72" s="15">
        <v>151</v>
      </c>
      <c r="C72" s="54" t="s">
        <v>243</v>
      </c>
      <c r="D72" s="18" t="s">
        <v>87</v>
      </c>
      <c r="E72" s="13" t="s">
        <v>22</v>
      </c>
      <c r="F72" s="14" t="s">
        <v>28</v>
      </c>
      <c r="G72" s="17">
        <v>1969</v>
      </c>
      <c r="H72" s="21" t="s">
        <v>244</v>
      </c>
      <c r="I72" s="17" t="str">
        <f>IF(F72="m",IF($G$1-$G72&lt;=19,"JM",IF($G$1-$G72&lt;=39,"A",IF($G$1-$G72&lt;=49,"B",IF($G$1-$G72&lt;=59,"C",IF($G$1-$G72&lt;=69,"D","E"))))),IF($G$1-$G72&lt;=19,"JŽ",IF($G$1-$G72&lt;=39,"F",IF($G$1-$G72&lt;=49,"G",IF($G$1-$G72&lt;=59,"H","I")))))</f>
        <v>H</v>
      </c>
      <c r="J72" s="17">
        <f>COUNTIF(I$7:I72,I72)</f>
        <v>4</v>
      </c>
      <c r="K72" s="19">
        <v>3.050925925925926E-2</v>
      </c>
    </row>
    <row r="73" spans="1:11" s="11" customFormat="1" ht="24" customHeight="1" thickBot="1">
      <c r="A73" s="280" t="s">
        <v>275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82"/>
    </row>
    <row r="74" spans="1:11" s="16" customFormat="1" ht="20.100000000000001" customHeight="1">
      <c r="A74" s="122">
        <v>1</v>
      </c>
      <c r="B74" s="116">
        <v>141</v>
      </c>
      <c r="C74" s="117" t="s">
        <v>132</v>
      </c>
      <c r="D74" s="118" t="s">
        <v>91</v>
      </c>
      <c r="E74" s="119" t="s">
        <v>22</v>
      </c>
      <c r="F74" s="120" t="s">
        <v>28</v>
      </c>
      <c r="G74" s="120">
        <v>1958</v>
      </c>
      <c r="H74" s="118" t="s">
        <v>57</v>
      </c>
      <c r="I74" s="115" t="str">
        <f>IF(F74="m",IF($G$1-$G74&lt;=19,"JM",IF($G$1-$G74&lt;=39,"A",IF($G$1-$G74&lt;=49,"B",IF($G$1-$G74&lt;=59,"C",IF($G$1-$G74&lt;=69,"D","E"))))),IF($G$1-$G74&lt;=19,"JŽ",IF($G$1-$G74&lt;=39,"F",IF($G$1-$G74&lt;=49,"G",IF($G$1-$G74&lt;=59,"H","I")))))</f>
        <v>I</v>
      </c>
      <c r="J74" s="115">
        <f>COUNTIF(I$7:I74,I74)</f>
        <v>1</v>
      </c>
      <c r="K74" s="121">
        <v>2.7256944444444445E-2</v>
      </c>
    </row>
    <row r="75" spans="1:11" s="138" customFormat="1" ht="20.100000000000001" customHeight="1">
      <c r="A75" s="129">
        <v>2</v>
      </c>
      <c r="B75" s="130">
        <v>262</v>
      </c>
      <c r="C75" s="139" t="s">
        <v>141</v>
      </c>
      <c r="D75" s="140" t="s">
        <v>30</v>
      </c>
      <c r="E75" s="133" t="s">
        <v>22</v>
      </c>
      <c r="F75" s="141" t="s">
        <v>28</v>
      </c>
      <c r="G75" s="141">
        <v>1957</v>
      </c>
      <c r="H75" s="140" t="s">
        <v>200</v>
      </c>
      <c r="I75" s="135" t="str">
        <f>IF(F75="m",IF($G$1-$G75&lt;=19,"JM",IF($G$1-$G75&lt;=39,"A",IF($G$1-$G75&lt;=49,"B",IF($G$1-$G75&lt;=59,"C",IF($G$1-$G75&lt;=69,"D","E"))))),IF($G$1-$G75&lt;=19,"JŽ",IF($G$1-$G75&lt;=39,"F",IF($G$1-$G75&lt;=49,"G",IF($G$1-$G75&lt;=59,"H","I")))))</f>
        <v>I</v>
      </c>
      <c r="J75" s="135">
        <f>COUNTIF(I$7:I75,I75)</f>
        <v>2</v>
      </c>
      <c r="K75" s="137">
        <v>2.8715277777777781E-2</v>
      </c>
    </row>
    <row r="76" spans="1:11" s="22" customFormat="1" ht="20.100000000000001" customHeight="1" thickBot="1">
      <c r="A76" s="156">
        <v>3</v>
      </c>
      <c r="B76" s="151">
        <v>152</v>
      </c>
      <c r="C76" s="152" t="s">
        <v>128</v>
      </c>
      <c r="D76" s="153" t="s">
        <v>159</v>
      </c>
      <c r="E76" s="154" t="s">
        <v>22</v>
      </c>
      <c r="F76" s="155" t="s">
        <v>28</v>
      </c>
      <c r="G76" s="155">
        <v>1957</v>
      </c>
      <c r="H76" s="153" t="s">
        <v>182</v>
      </c>
      <c r="I76" s="156" t="str">
        <f>IF(F76="m",IF($G$1-$G76&lt;=19,"JM",IF($G$1-$G76&lt;=39,"A",IF($G$1-$G76&lt;=49,"B",IF($G$1-$G76&lt;=59,"C",IF($G$1-$G76&lt;=69,"D","E"))))),IF($G$1-$G76&lt;=19,"JŽ",IF($G$1-$G76&lt;=39,"F",IF($G$1-$G76&lt;=49,"G",IF($G$1-$G76&lt;=59,"H","I")))))</f>
        <v>I</v>
      </c>
      <c r="J76" s="156">
        <f>COUNTIF(I$7:I76,I76)</f>
        <v>3</v>
      </c>
      <c r="K76" s="157">
        <v>3.4050925925925922E-2</v>
      </c>
    </row>
    <row r="77" spans="1:11" s="11" customFormat="1" ht="24" customHeight="1" thickBot="1">
      <c r="A77" s="280" t="s">
        <v>279</v>
      </c>
      <c r="B77" s="281"/>
      <c r="C77" s="281"/>
      <c r="D77" s="281"/>
      <c r="E77" s="281"/>
      <c r="F77" s="281"/>
      <c r="G77" s="281"/>
      <c r="H77" s="281"/>
      <c r="I77" s="281"/>
      <c r="J77" s="281"/>
      <c r="K77" s="282"/>
    </row>
    <row r="78" spans="1:11" s="63" customFormat="1" ht="30" customHeight="1">
      <c r="A78" s="105" t="s">
        <v>14</v>
      </c>
      <c r="B78" s="109" t="s">
        <v>15</v>
      </c>
      <c r="C78" s="71" t="s">
        <v>16</v>
      </c>
      <c r="D78" s="7" t="s">
        <v>1</v>
      </c>
      <c r="E78" s="6" t="s">
        <v>17</v>
      </c>
      <c r="F78" s="8" t="s">
        <v>18</v>
      </c>
      <c r="G78" s="58" t="s">
        <v>19</v>
      </c>
      <c r="H78" s="7" t="s">
        <v>2</v>
      </c>
      <c r="I78" s="9" t="s">
        <v>20</v>
      </c>
      <c r="J78" s="10" t="s">
        <v>4</v>
      </c>
      <c r="K78" s="9" t="s">
        <v>3</v>
      </c>
    </row>
    <row r="79" spans="1:11" s="16" customFormat="1" ht="20.100000000000001" customHeight="1">
      <c r="A79" s="115">
        <v>1</v>
      </c>
      <c r="B79" s="116" t="s">
        <v>266</v>
      </c>
      <c r="C79" s="117" t="s">
        <v>257</v>
      </c>
      <c r="D79" s="118" t="s">
        <v>33</v>
      </c>
      <c r="E79" s="119" t="s">
        <v>22</v>
      </c>
      <c r="F79" s="120" t="s">
        <v>23</v>
      </c>
      <c r="G79" s="120">
        <v>1951</v>
      </c>
      <c r="H79" s="118" t="s">
        <v>258</v>
      </c>
      <c r="I79" s="115" t="str">
        <f t="shared" ref="I79:I87" si="4">IF(F79="m",IF($G$1-$G79&lt;=19,"JM",IF($G$1-$G79&lt;=39,"A",IF($G$1-$G79&lt;=49,"B",IF($G$1-$G79&lt;=59,"C",IF($G$1-$G79&lt;=69,"D","E"))))),IF($G$1-$G79&lt;=19,"JŽ",IF($G$1-$G79&lt;=39,"F",IF($G$1-$G79&lt;=49,"G",IF($G$1-$G79&lt;=59,"H","I")))))</f>
        <v>E</v>
      </c>
      <c r="J79" s="115">
        <f>COUNTIF(I$7:I79,I79)</f>
        <v>9</v>
      </c>
      <c r="K79" s="121">
        <v>2.298611111111111E-2</v>
      </c>
    </row>
    <row r="80" spans="1:11" s="16" customFormat="1" ht="20.100000000000001" customHeight="1">
      <c r="A80" s="122">
        <v>1</v>
      </c>
      <c r="B80" s="123" t="s">
        <v>267</v>
      </c>
      <c r="C80" s="117" t="s">
        <v>102</v>
      </c>
      <c r="D80" s="118" t="s">
        <v>147</v>
      </c>
      <c r="E80" s="119" t="s">
        <v>22</v>
      </c>
      <c r="F80" s="120" t="s">
        <v>23</v>
      </c>
      <c r="G80" s="120">
        <v>1990</v>
      </c>
      <c r="H80" s="118" t="s">
        <v>89</v>
      </c>
      <c r="I80" s="115" t="str">
        <f t="shared" si="4"/>
        <v>A</v>
      </c>
      <c r="J80" s="115">
        <f>COUNTIF(I$7:I80,I80)</f>
        <v>16</v>
      </c>
      <c r="K80" s="121">
        <v>2.298611111111111E-2</v>
      </c>
    </row>
    <row r="81" spans="1:11" s="16" customFormat="1" ht="20.100000000000001" customHeight="1">
      <c r="A81" s="122">
        <v>1</v>
      </c>
      <c r="B81" s="123" t="s">
        <v>268</v>
      </c>
      <c r="C81" s="117" t="s">
        <v>122</v>
      </c>
      <c r="D81" s="118" t="s">
        <v>39</v>
      </c>
      <c r="E81" s="119" t="s">
        <v>22</v>
      </c>
      <c r="F81" s="120" t="s">
        <v>23</v>
      </c>
      <c r="G81" s="120">
        <v>1976</v>
      </c>
      <c r="H81" s="118" t="s">
        <v>85</v>
      </c>
      <c r="I81" s="115" t="str">
        <f t="shared" si="4"/>
        <v>B</v>
      </c>
      <c r="J81" s="115">
        <f>COUNTIF(I$7:I81,I81)</f>
        <v>6</v>
      </c>
      <c r="K81" s="121">
        <v>2.298611111111111E-2</v>
      </c>
    </row>
    <row r="82" spans="1:11" s="138" customFormat="1" ht="20.100000000000001" customHeight="1">
      <c r="A82" s="129">
        <v>2</v>
      </c>
      <c r="B82" s="148" t="s">
        <v>263</v>
      </c>
      <c r="C82" s="139" t="s">
        <v>114</v>
      </c>
      <c r="D82" s="140" t="s">
        <v>155</v>
      </c>
      <c r="E82" s="133" t="s">
        <v>22</v>
      </c>
      <c r="F82" s="141" t="s">
        <v>23</v>
      </c>
      <c r="G82" s="141">
        <v>1982</v>
      </c>
      <c r="H82" s="140" t="s">
        <v>172</v>
      </c>
      <c r="I82" s="135" t="str">
        <f t="shared" si="4"/>
        <v>B</v>
      </c>
      <c r="J82" s="135">
        <f>COUNTIF(I$7:I82,I82)</f>
        <v>7</v>
      </c>
      <c r="K82" s="137">
        <v>2.5624999999999998E-2</v>
      </c>
    </row>
    <row r="83" spans="1:11" s="138" customFormat="1" ht="20.100000000000001" customHeight="1">
      <c r="A83" s="129">
        <v>2</v>
      </c>
      <c r="B83" s="148" t="s">
        <v>264</v>
      </c>
      <c r="C83" s="139" t="s">
        <v>138</v>
      </c>
      <c r="D83" s="140" t="s">
        <v>24</v>
      </c>
      <c r="E83" s="133" t="s">
        <v>22</v>
      </c>
      <c r="F83" s="141" t="s">
        <v>23</v>
      </c>
      <c r="G83" s="141">
        <v>1977</v>
      </c>
      <c r="H83" s="140" t="s">
        <v>89</v>
      </c>
      <c r="I83" s="135" t="str">
        <f t="shared" si="4"/>
        <v>B</v>
      </c>
      <c r="J83" s="135">
        <f>COUNTIF(I$7:I83,I83)</f>
        <v>8</v>
      </c>
      <c r="K83" s="137">
        <v>2.5624999999999998E-2</v>
      </c>
    </row>
    <row r="84" spans="1:11" s="138" customFormat="1" ht="20.100000000000001" customHeight="1">
      <c r="A84" s="129">
        <v>2</v>
      </c>
      <c r="B84" s="148" t="s">
        <v>265</v>
      </c>
      <c r="C84" s="139" t="s">
        <v>133</v>
      </c>
      <c r="D84" s="140" t="s">
        <v>161</v>
      </c>
      <c r="E84" s="133" t="s">
        <v>22</v>
      </c>
      <c r="F84" s="149" t="s">
        <v>28</v>
      </c>
      <c r="G84" s="141">
        <v>1986</v>
      </c>
      <c r="H84" s="140" t="s">
        <v>57</v>
      </c>
      <c r="I84" s="135" t="str">
        <f t="shared" si="4"/>
        <v>F</v>
      </c>
      <c r="J84" s="135">
        <f>COUNTIF(I$7:I84,I84)</f>
        <v>5</v>
      </c>
      <c r="K84" s="137">
        <v>2.5624999999999998E-2</v>
      </c>
    </row>
    <row r="85" spans="1:11" s="22" customFormat="1" ht="20.100000000000001" customHeight="1">
      <c r="A85" s="161">
        <v>3</v>
      </c>
      <c r="B85" s="162" t="s">
        <v>260</v>
      </c>
      <c r="C85" s="152" t="s">
        <v>127</v>
      </c>
      <c r="D85" s="153" t="s">
        <v>158</v>
      </c>
      <c r="E85" s="154" t="s">
        <v>22</v>
      </c>
      <c r="F85" s="155" t="s">
        <v>23</v>
      </c>
      <c r="G85" s="155">
        <v>1953</v>
      </c>
      <c r="H85" s="153" t="s">
        <v>182</v>
      </c>
      <c r="I85" s="156" t="str">
        <f t="shared" si="4"/>
        <v>D</v>
      </c>
      <c r="J85" s="156">
        <f>COUNTIF(I$7:I85,I85)</f>
        <v>10</v>
      </c>
      <c r="K85" s="163">
        <v>2.7245370370370368E-2</v>
      </c>
    </row>
    <row r="86" spans="1:11" s="22" customFormat="1" ht="20.100000000000001" customHeight="1">
      <c r="A86" s="150">
        <v>3</v>
      </c>
      <c r="B86" s="164" t="s">
        <v>261</v>
      </c>
      <c r="C86" s="152" t="s">
        <v>107</v>
      </c>
      <c r="D86" s="153" t="s">
        <v>152</v>
      </c>
      <c r="E86" s="154" t="s">
        <v>22</v>
      </c>
      <c r="F86" s="155" t="s">
        <v>166</v>
      </c>
      <c r="G86" s="155">
        <v>1967</v>
      </c>
      <c r="H86" s="153" t="s">
        <v>168</v>
      </c>
      <c r="I86" s="156" t="str">
        <f t="shared" si="4"/>
        <v>H</v>
      </c>
      <c r="J86" s="156">
        <f>COUNTIF(I$7:I86,I86)</f>
        <v>5</v>
      </c>
      <c r="K86" s="163">
        <v>2.7245370370370368E-2</v>
      </c>
    </row>
    <row r="87" spans="1:11" s="22" customFormat="1" ht="20.100000000000001" customHeight="1">
      <c r="A87" s="150">
        <v>3</v>
      </c>
      <c r="B87" s="164" t="s">
        <v>262</v>
      </c>
      <c r="C87" s="152" t="s">
        <v>190</v>
      </c>
      <c r="D87" s="153" t="s">
        <v>87</v>
      </c>
      <c r="E87" s="154" t="s">
        <v>22</v>
      </c>
      <c r="F87" s="155" t="s">
        <v>28</v>
      </c>
      <c r="G87" s="155">
        <v>1978</v>
      </c>
      <c r="H87" s="153" t="s">
        <v>89</v>
      </c>
      <c r="I87" s="156" t="str">
        <f t="shared" si="4"/>
        <v>G</v>
      </c>
      <c r="J87" s="156">
        <f>COUNTIF(I$7:I87,I87)</f>
        <v>5</v>
      </c>
      <c r="K87" s="163">
        <v>2.7245370370370368E-2</v>
      </c>
    </row>
    <row r="89" spans="1:11">
      <c r="A89" s="165" t="s">
        <v>95</v>
      </c>
      <c r="B89" s="165"/>
      <c r="C89" s="165"/>
      <c r="D89" s="165"/>
      <c r="E89" s="165"/>
      <c r="F89" s="165"/>
      <c r="G89" s="165"/>
    </row>
    <row r="90" spans="1:11">
      <c r="A90" s="166" t="s">
        <v>44</v>
      </c>
      <c r="B90" s="166"/>
      <c r="C90" s="166"/>
      <c r="D90" s="166"/>
      <c r="E90" s="166"/>
      <c r="F90" s="166"/>
      <c r="G90" s="166"/>
    </row>
  </sheetData>
  <sortState ref="A6:K67">
    <sortCondition ref="I6:I67"/>
  </sortState>
  <mergeCells count="15">
    <mergeCell ref="A90:G90"/>
    <mergeCell ref="A6:K6"/>
    <mergeCell ref="A22:K22"/>
    <mergeCell ref="A28:K28"/>
    <mergeCell ref="A39:K39"/>
    <mergeCell ref="A49:K49"/>
    <mergeCell ref="A73:K73"/>
    <mergeCell ref="A58:K58"/>
    <mergeCell ref="A63:K63"/>
    <mergeCell ref="A68:K68"/>
    <mergeCell ref="A77:K77"/>
    <mergeCell ref="A2:K2"/>
    <mergeCell ref="A3:K3"/>
    <mergeCell ref="A4:K4"/>
    <mergeCell ref="A89:G8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2"/>
  <sheetViews>
    <sheetView workbookViewId="0">
      <selection activeCell="A2" sqref="A2:I2"/>
    </sheetView>
  </sheetViews>
  <sheetFormatPr defaultColWidth="8.85546875" defaultRowHeight="14.25"/>
  <cols>
    <col min="1" max="1" width="7.85546875" style="30" customWidth="1"/>
    <col min="2" max="2" width="8" style="89" customWidth="1"/>
    <col min="3" max="3" width="24.28515625" style="76" customWidth="1"/>
    <col min="4" max="4" width="9.42578125" style="27" customWidth="1"/>
    <col min="5" max="5" width="18.7109375" style="74" customWidth="1"/>
    <col min="6" max="6" width="16.85546875" style="30" hidden="1" customWidth="1"/>
    <col min="7" max="7" width="6.85546875" style="30" hidden="1" customWidth="1"/>
    <col min="8" max="8" width="11.28515625" style="30" hidden="1" customWidth="1"/>
    <col min="9" max="9" width="12.85546875" style="30" hidden="1" customWidth="1"/>
    <col min="10" max="16384" width="8.85546875" style="76"/>
  </cols>
  <sheetData>
    <row r="1" spans="1:9" ht="1.5" customHeight="1" thickBot="1">
      <c r="D1" s="27" t="s">
        <v>6</v>
      </c>
      <c r="E1" s="74">
        <v>2022</v>
      </c>
    </row>
    <row r="2" spans="1:9" s="75" customFormat="1" ht="28.5" customHeight="1" thickBot="1">
      <c r="A2" s="283" t="s">
        <v>92</v>
      </c>
      <c r="B2" s="284"/>
      <c r="C2" s="284"/>
      <c r="D2" s="284"/>
      <c r="E2" s="284"/>
      <c r="F2" s="284"/>
      <c r="G2" s="284"/>
      <c r="H2" s="284"/>
      <c r="I2" s="285"/>
    </row>
    <row r="3" spans="1:9" ht="27" customHeight="1">
      <c r="A3" s="184" t="s">
        <v>10</v>
      </c>
      <c r="B3" s="184"/>
      <c r="C3" s="184"/>
      <c r="D3" s="184"/>
      <c r="E3" s="184"/>
      <c r="F3" s="184"/>
      <c r="G3" s="184"/>
      <c r="H3" s="184"/>
      <c r="I3" s="184"/>
    </row>
    <row r="4" spans="1:9" ht="0.75" customHeight="1" thickBot="1">
      <c r="A4" s="33"/>
      <c r="B4" s="34"/>
      <c r="C4" s="33"/>
      <c r="D4" s="35"/>
    </row>
    <row r="5" spans="1:9" ht="27" customHeight="1" thickBot="1">
      <c r="A5" s="178" t="s">
        <v>207</v>
      </c>
      <c r="B5" s="179"/>
      <c r="C5" s="179"/>
      <c r="D5" s="179"/>
      <c r="E5" s="179"/>
      <c r="F5" s="179"/>
      <c r="G5" s="179"/>
      <c r="H5" s="179"/>
      <c r="I5" s="180"/>
    </row>
    <row r="6" spans="1:9" s="206" customFormat="1" ht="27" customHeight="1">
      <c r="A6" s="199" t="s">
        <v>46</v>
      </c>
      <c r="B6" s="199" t="s">
        <v>45</v>
      </c>
      <c r="C6" s="201" t="s">
        <v>1</v>
      </c>
      <c r="D6" s="202" t="s">
        <v>19</v>
      </c>
      <c r="E6" s="203" t="s">
        <v>2</v>
      </c>
      <c r="F6" s="204" t="s">
        <v>47</v>
      </c>
      <c r="G6" s="199" t="s">
        <v>4</v>
      </c>
      <c r="H6" s="204" t="s">
        <v>3</v>
      </c>
      <c r="I6" s="205" t="s">
        <v>8</v>
      </c>
    </row>
    <row r="7" spans="1:9" s="193" customFormat="1" ht="20.100000000000001" customHeight="1" thickBot="1">
      <c r="A7" s="185">
        <v>1</v>
      </c>
      <c r="B7" s="186">
        <v>959</v>
      </c>
      <c r="C7" s="187" t="s">
        <v>225</v>
      </c>
      <c r="D7" s="116">
        <v>2020</v>
      </c>
      <c r="E7" s="188" t="s">
        <v>179</v>
      </c>
      <c r="F7" s="189" t="str">
        <f t="shared" ref="F7:F16" si="0">IF($E$1-$D7&lt;=3,"CH1",IF($E$1-$D7&lt;=6,"CH2",IF($E$1-$D7&lt;=9,"CH3",IF($E$1-$D7&lt;=12,"CH4",IF($E$1-$D7&lt;=15,"CH5",IF($E$1-$D7&lt;=18,"CH6","CH6"))))))</f>
        <v>CH1</v>
      </c>
      <c r="G7" s="190"/>
      <c r="H7" s="191"/>
      <c r="I7" s="192"/>
    </row>
    <row r="8" spans="1:9" s="65" customFormat="1" ht="20.100000000000001" hidden="1" customHeight="1">
      <c r="A8" s="77">
        <v>2</v>
      </c>
      <c r="B8" s="90"/>
      <c r="C8" s="39" t="s">
        <v>67</v>
      </c>
      <c r="D8" s="15">
        <v>2019</v>
      </c>
      <c r="E8" s="79" t="s">
        <v>57</v>
      </c>
      <c r="F8" s="80" t="str">
        <f t="shared" si="0"/>
        <v>CH1</v>
      </c>
      <c r="G8" s="36"/>
      <c r="H8" s="81"/>
      <c r="I8" s="38"/>
    </row>
    <row r="9" spans="1:9" s="65" customFormat="1" ht="20.100000000000001" hidden="1" customHeight="1" thickBot="1">
      <c r="A9" s="36">
        <v>3</v>
      </c>
      <c r="B9" s="90"/>
      <c r="C9" s="39"/>
      <c r="D9" s="15">
        <v>2018</v>
      </c>
      <c r="E9" s="21"/>
      <c r="F9" s="80" t="str">
        <f t="shared" si="0"/>
        <v>CH2</v>
      </c>
      <c r="G9" s="36"/>
      <c r="H9" s="81"/>
      <c r="I9" s="36"/>
    </row>
    <row r="10" spans="1:9" s="65" customFormat="1" ht="20.100000000000001" hidden="1" customHeight="1">
      <c r="A10" s="77">
        <v>4</v>
      </c>
      <c r="B10" s="91"/>
      <c r="C10" s="82"/>
      <c r="D10" s="56">
        <v>2018</v>
      </c>
      <c r="E10" s="52"/>
      <c r="F10" s="80" t="str">
        <f t="shared" si="0"/>
        <v>CH2</v>
      </c>
      <c r="G10" s="60"/>
      <c r="H10" s="83"/>
      <c r="I10" s="60"/>
    </row>
    <row r="11" spans="1:9" s="65" customFormat="1" ht="20.100000000000001" hidden="1" customHeight="1">
      <c r="A11" s="77">
        <v>5</v>
      </c>
      <c r="B11" s="91"/>
      <c r="C11" s="82"/>
      <c r="D11" s="15">
        <v>2018</v>
      </c>
      <c r="E11" s="52"/>
      <c r="F11" s="80" t="str">
        <f t="shared" si="0"/>
        <v>CH2</v>
      </c>
      <c r="G11" s="60"/>
      <c r="H11" s="83"/>
      <c r="I11" s="60"/>
    </row>
    <row r="12" spans="1:9" s="65" customFormat="1" ht="20.100000000000001" hidden="1" customHeight="1">
      <c r="A12" s="36">
        <v>6</v>
      </c>
      <c r="B12" s="91"/>
      <c r="C12" s="82"/>
      <c r="D12" s="56">
        <v>2018</v>
      </c>
      <c r="E12" s="52"/>
      <c r="F12" s="80" t="str">
        <f t="shared" si="0"/>
        <v>CH2</v>
      </c>
      <c r="G12" s="60"/>
      <c r="H12" s="83"/>
      <c r="I12" s="60"/>
    </row>
    <row r="13" spans="1:9" s="65" customFormat="1" ht="20.100000000000001" hidden="1" customHeight="1">
      <c r="A13" s="77">
        <v>7</v>
      </c>
      <c r="B13" s="91"/>
      <c r="C13" s="82"/>
      <c r="D13" s="15">
        <v>2018</v>
      </c>
      <c r="E13" s="52"/>
      <c r="F13" s="80" t="str">
        <f t="shared" si="0"/>
        <v>CH2</v>
      </c>
      <c r="G13" s="60"/>
      <c r="H13" s="83"/>
      <c r="I13" s="60"/>
    </row>
    <row r="14" spans="1:9" s="65" customFormat="1" ht="20.100000000000001" hidden="1" customHeight="1">
      <c r="A14" s="77">
        <v>8</v>
      </c>
      <c r="B14" s="91"/>
      <c r="C14" s="82"/>
      <c r="D14" s="56">
        <v>2018</v>
      </c>
      <c r="E14" s="52"/>
      <c r="F14" s="80" t="str">
        <f t="shared" si="0"/>
        <v>CH2</v>
      </c>
      <c r="G14" s="60"/>
      <c r="H14" s="83"/>
      <c r="I14" s="60"/>
    </row>
    <row r="15" spans="1:9" s="65" customFormat="1" ht="20.100000000000001" hidden="1" customHeight="1">
      <c r="A15" s="36">
        <v>9</v>
      </c>
      <c r="B15" s="91"/>
      <c r="C15" s="82"/>
      <c r="D15" s="15">
        <v>2018</v>
      </c>
      <c r="E15" s="52"/>
      <c r="F15" s="80" t="str">
        <f t="shared" si="0"/>
        <v>CH2</v>
      </c>
      <c r="G15" s="60"/>
      <c r="H15" s="83"/>
      <c r="I15" s="60"/>
    </row>
    <row r="16" spans="1:9" s="65" customFormat="1" ht="20.100000000000001" hidden="1" customHeight="1" thickBot="1">
      <c r="A16" s="77">
        <v>10</v>
      </c>
      <c r="B16" s="91"/>
      <c r="C16" s="82"/>
      <c r="D16" s="56">
        <v>2018</v>
      </c>
      <c r="E16" s="52"/>
      <c r="F16" s="80" t="str">
        <f t="shared" si="0"/>
        <v>CH2</v>
      </c>
      <c r="G16" s="60"/>
      <c r="H16" s="83"/>
      <c r="I16" s="60"/>
    </row>
    <row r="17" spans="1:9" ht="27" customHeight="1">
      <c r="A17" s="181" t="s">
        <v>96</v>
      </c>
      <c r="B17" s="182"/>
      <c r="C17" s="182"/>
      <c r="D17" s="182"/>
      <c r="E17" s="182"/>
      <c r="F17" s="182"/>
      <c r="G17" s="182"/>
      <c r="H17" s="182"/>
      <c r="I17" s="183"/>
    </row>
    <row r="18" spans="1:9" s="206" customFormat="1" ht="27" customHeight="1">
      <c r="A18" s="208" t="s">
        <v>46</v>
      </c>
      <c r="B18" s="209" t="s">
        <v>45</v>
      </c>
      <c r="C18" s="210" t="s">
        <v>1</v>
      </c>
      <c r="D18" s="211" t="s">
        <v>19</v>
      </c>
      <c r="E18" s="212" t="s">
        <v>2</v>
      </c>
      <c r="F18" s="213" t="s">
        <v>47</v>
      </c>
      <c r="G18" s="208" t="s">
        <v>4</v>
      </c>
      <c r="H18" s="213" t="s">
        <v>3</v>
      </c>
      <c r="I18" s="214" t="s">
        <v>8</v>
      </c>
    </row>
    <row r="19" spans="1:9" s="193" customFormat="1" ht="20.100000000000001" customHeight="1" thickBot="1">
      <c r="A19" s="190">
        <v>1</v>
      </c>
      <c r="B19" s="194">
        <v>978</v>
      </c>
      <c r="C19" s="187" t="s">
        <v>229</v>
      </c>
      <c r="D19" s="116">
        <v>2016</v>
      </c>
      <c r="E19" s="188" t="s">
        <v>52</v>
      </c>
      <c r="F19" s="190" t="str">
        <f t="shared" ref="F19:F28" si="1">IF($E$1-$D19&lt;=3,"CH1",IF($E$1-$D19&lt;=6,"CH2",IF($E$1-$D19&lt;=9,"CH3",IF($E$1-$D19&lt;=12,"CH4",IF($E$1-$D19&lt;=15,"CH5",IF($E$1-$D19&lt;=18,"CH6","CH6"))))))</f>
        <v>CH2</v>
      </c>
      <c r="G19" s="190"/>
      <c r="H19" s="190"/>
      <c r="I19" s="190"/>
    </row>
    <row r="20" spans="1:9" s="65" customFormat="1" ht="20.100000000000001" hidden="1" customHeight="1">
      <c r="A20" s="84">
        <v>2</v>
      </c>
      <c r="B20" s="93"/>
      <c r="C20" s="85" t="s">
        <v>74</v>
      </c>
      <c r="D20" s="66">
        <v>2017</v>
      </c>
      <c r="E20" s="86" t="s">
        <v>52</v>
      </c>
      <c r="F20" s="80" t="str">
        <f t="shared" si="1"/>
        <v>CH2</v>
      </c>
      <c r="G20" s="80"/>
      <c r="H20" s="87"/>
      <c r="I20" s="80"/>
    </row>
    <row r="21" spans="1:9" s="65" customFormat="1" ht="20.100000000000001" hidden="1" customHeight="1" thickBot="1">
      <c r="A21" s="84">
        <v>3</v>
      </c>
      <c r="B21" s="93"/>
      <c r="C21" s="85"/>
      <c r="D21" s="66">
        <v>2017</v>
      </c>
      <c r="E21" s="86"/>
      <c r="F21" s="80" t="str">
        <f t="shared" si="1"/>
        <v>CH2</v>
      </c>
      <c r="G21" s="80"/>
      <c r="H21" s="87"/>
      <c r="I21" s="80"/>
    </row>
    <row r="22" spans="1:9" s="65" customFormat="1" ht="20.100000000000001" hidden="1" customHeight="1">
      <c r="A22" s="88">
        <v>4</v>
      </c>
      <c r="B22" s="93"/>
      <c r="C22" s="85"/>
      <c r="D22" s="66">
        <v>2017</v>
      </c>
      <c r="E22" s="86"/>
      <c r="F22" s="80" t="str">
        <f t="shared" si="1"/>
        <v>CH2</v>
      </c>
      <c r="G22" s="80"/>
      <c r="H22" s="87"/>
      <c r="I22" s="80"/>
    </row>
    <row r="23" spans="1:9" s="65" customFormat="1" ht="20.100000000000001" hidden="1" customHeight="1">
      <c r="A23" s="84">
        <v>5</v>
      </c>
      <c r="B23" s="93"/>
      <c r="C23" s="85"/>
      <c r="D23" s="66">
        <v>2017</v>
      </c>
      <c r="E23" s="86"/>
      <c r="F23" s="80" t="str">
        <f t="shared" si="1"/>
        <v>CH2</v>
      </c>
      <c r="G23" s="80"/>
      <c r="H23" s="87"/>
      <c r="I23" s="80"/>
    </row>
    <row r="24" spans="1:9" s="65" customFormat="1" ht="20.100000000000001" hidden="1" customHeight="1">
      <c r="A24" s="84">
        <v>6</v>
      </c>
      <c r="B24" s="93"/>
      <c r="C24" s="85"/>
      <c r="D24" s="66">
        <v>2017</v>
      </c>
      <c r="E24" s="86"/>
      <c r="F24" s="80" t="str">
        <f t="shared" si="1"/>
        <v>CH2</v>
      </c>
      <c r="G24" s="80"/>
      <c r="H24" s="87"/>
      <c r="I24" s="80"/>
    </row>
    <row r="25" spans="1:9" s="65" customFormat="1" ht="20.100000000000001" hidden="1" customHeight="1">
      <c r="A25" s="88">
        <v>7</v>
      </c>
      <c r="B25" s="93"/>
      <c r="C25" s="85"/>
      <c r="D25" s="66">
        <v>2017</v>
      </c>
      <c r="E25" s="86"/>
      <c r="F25" s="80" t="str">
        <f t="shared" si="1"/>
        <v>CH2</v>
      </c>
      <c r="G25" s="80"/>
      <c r="H25" s="87"/>
      <c r="I25" s="80"/>
    </row>
    <row r="26" spans="1:9" s="65" customFormat="1" ht="20.100000000000001" hidden="1" customHeight="1">
      <c r="A26" s="84">
        <v>8</v>
      </c>
      <c r="B26" s="93"/>
      <c r="C26" s="85"/>
      <c r="D26" s="66">
        <v>2017</v>
      </c>
      <c r="E26" s="86"/>
      <c r="F26" s="80" t="str">
        <f t="shared" si="1"/>
        <v>CH2</v>
      </c>
      <c r="G26" s="80"/>
      <c r="H26" s="87"/>
      <c r="I26" s="80"/>
    </row>
    <row r="27" spans="1:9" s="65" customFormat="1" ht="20.100000000000001" hidden="1" customHeight="1">
      <c r="A27" s="84">
        <v>9</v>
      </c>
      <c r="B27" s="92"/>
      <c r="C27" s="39"/>
      <c r="D27" s="66">
        <v>2017</v>
      </c>
      <c r="E27" s="21"/>
      <c r="F27" s="80" t="str">
        <f t="shared" si="1"/>
        <v>CH2</v>
      </c>
      <c r="G27" s="36"/>
      <c r="H27" s="81"/>
      <c r="I27" s="36"/>
    </row>
    <row r="28" spans="1:9" s="65" customFormat="1" ht="20.100000000000001" hidden="1" customHeight="1" thickBot="1">
      <c r="A28" s="88">
        <v>10</v>
      </c>
      <c r="B28" s="92"/>
      <c r="C28" s="39"/>
      <c r="D28" s="66">
        <v>2017</v>
      </c>
      <c r="E28" s="21"/>
      <c r="F28" s="80" t="str">
        <f t="shared" si="1"/>
        <v>CH2</v>
      </c>
      <c r="G28" s="36"/>
      <c r="H28" s="81"/>
      <c r="I28" s="36"/>
    </row>
    <row r="29" spans="1:9" ht="27" customHeight="1" thickBot="1">
      <c r="A29" s="178" t="s">
        <v>206</v>
      </c>
      <c r="B29" s="179"/>
      <c r="C29" s="179"/>
      <c r="D29" s="179"/>
      <c r="E29" s="179"/>
      <c r="F29" s="179"/>
      <c r="G29" s="179"/>
      <c r="H29" s="179"/>
      <c r="I29" s="180"/>
    </row>
    <row r="30" spans="1:9" s="206" customFormat="1" ht="27" customHeight="1">
      <c r="A30" s="199" t="s">
        <v>46</v>
      </c>
      <c r="B30" s="200" t="s">
        <v>45</v>
      </c>
      <c r="C30" s="201" t="s">
        <v>1</v>
      </c>
      <c r="D30" s="202" t="s">
        <v>19</v>
      </c>
      <c r="E30" s="203" t="s">
        <v>2</v>
      </c>
      <c r="F30" s="204" t="s">
        <v>47</v>
      </c>
      <c r="G30" s="199" t="s">
        <v>4</v>
      </c>
      <c r="H30" s="204" t="s">
        <v>3</v>
      </c>
      <c r="I30" s="205" t="s">
        <v>8</v>
      </c>
    </row>
    <row r="31" spans="1:9" s="193" customFormat="1" ht="20.100000000000001" customHeight="1">
      <c r="A31" s="185">
        <v>1</v>
      </c>
      <c r="B31" s="194">
        <v>976</v>
      </c>
      <c r="C31" s="187" t="s">
        <v>226</v>
      </c>
      <c r="D31" s="116">
        <v>2012</v>
      </c>
      <c r="E31" s="188" t="s">
        <v>57</v>
      </c>
      <c r="F31" s="190" t="str">
        <f t="shared" ref="F31:F45" si="2">IF($E$1-$D31&lt;=3,"CH1",IF($E$1-$D31&lt;=6,"CH2",IF($E$1-$D31&lt;=9,"CH3",IF($E$1-$D31&lt;=12,"CH4",IF($E$1-$D31&lt;=15,"CH5",IF($E$1-$D31&lt;=18,"CH6","CH6"))))))</f>
        <v>CH4</v>
      </c>
      <c r="G31" s="190"/>
      <c r="H31" s="191"/>
      <c r="I31" s="190"/>
    </row>
    <row r="32" spans="1:9" s="227" customFormat="1" ht="20.100000000000001" customHeight="1">
      <c r="A32" s="221">
        <v>2</v>
      </c>
      <c r="B32" s="222">
        <v>949</v>
      </c>
      <c r="C32" s="223" t="s">
        <v>214</v>
      </c>
      <c r="D32" s="130">
        <v>2013</v>
      </c>
      <c r="E32" s="224" t="s">
        <v>68</v>
      </c>
      <c r="F32" s="225" t="str">
        <f t="shared" si="2"/>
        <v>CH3</v>
      </c>
      <c r="G32" s="221"/>
      <c r="H32" s="226"/>
      <c r="I32" s="221"/>
    </row>
    <row r="33" spans="1:9" s="220" customFormat="1" ht="20.100000000000001" customHeight="1">
      <c r="A33" s="236">
        <v>3</v>
      </c>
      <c r="B33" s="216">
        <v>933</v>
      </c>
      <c r="C33" s="217" t="s">
        <v>51</v>
      </c>
      <c r="D33" s="151">
        <v>2012</v>
      </c>
      <c r="E33" s="218" t="s">
        <v>52</v>
      </c>
      <c r="F33" s="215" t="str">
        <f t="shared" si="2"/>
        <v>CH4</v>
      </c>
      <c r="G33" s="233"/>
      <c r="H33" s="234"/>
      <c r="I33" s="233"/>
    </row>
    <row r="34" spans="1:9" s="65" customFormat="1" ht="20.100000000000001" customHeight="1">
      <c r="A34" s="36">
        <v>4</v>
      </c>
      <c r="B34" s="92">
        <v>948</v>
      </c>
      <c r="C34" s="39" t="s">
        <v>216</v>
      </c>
      <c r="D34" s="15">
        <v>2014</v>
      </c>
      <c r="E34" s="79" t="s">
        <v>217</v>
      </c>
      <c r="F34" s="80" t="str">
        <f t="shared" si="2"/>
        <v>CH3</v>
      </c>
      <c r="G34" s="36"/>
      <c r="H34" s="81"/>
      <c r="I34" s="36"/>
    </row>
    <row r="35" spans="1:9" s="65" customFormat="1" ht="20.100000000000001" customHeight="1">
      <c r="A35" s="77">
        <v>5</v>
      </c>
      <c r="B35" s="92">
        <v>950</v>
      </c>
      <c r="C35" s="39" t="s">
        <v>215</v>
      </c>
      <c r="D35" s="15">
        <v>2012</v>
      </c>
      <c r="E35" s="79" t="s">
        <v>187</v>
      </c>
      <c r="F35" s="36" t="str">
        <f t="shared" si="2"/>
        <v>CH4</v>
      </c>
      <c r="G35" s="60"/>
      <c r="H35" s="83"/>
      <c r="I35" s="60"/>
    </row>
    <row r="36" spans="1:9" s="65" customFormat="1" ht="20.100000000000001" customHeight="1">
      <c r="A36" s="36">
        <v>6</v>
      </c>
      <c r="B36" s="94">
        <v>979</v>
      </c>
      <c r="C36" s="39" t="s">
        <v>230</v>
      </c>
      <c r="D36" s="15">
        <v>2014</v>
      </c>
      <c r="E36" s="79" t="s">
        <v>57</v>
      </c>
      <c r="F36" s="80" t="str">
        <f t="shared" si="2"/>
        <v>CH3</v>
      </c>
      <c r="G36" s="60"/>
      <c r="H36" s="83"/>
      <c r="I36" s="36"/>
    </row>
    <row r="37" spans="1:9" s="65" customFormat="1" ht="20.100000000000001" customHeight="1">
      <c r="A37" s="77">
        <v>7</v>
      </c>
      <c r="B37" s="94">
        <v>980</v>
      </c>
      <c r="C37" s="39" t="s">
        <v>76</v>
      </c>
      <c r="D37" s="15">
        <v>2014</v>
      </c>
      <c r="E37" s="79" t="s">
        <v>52</v>
      </c>
      <c r="F37" s="36" t="str">
        <f t="shared" si="2"/>
        <v>CH3</v>
      </c>
      <c r="G37" s="60"/>
      <c r="H37" s="83"/>
      <c r="I37" s="36"/>
    </row>
    <row r="38" spans="1:9" s="65" customFormat="1" ht="20.100000000000001" customHeight="1">
      <c r="A38" s="36">
        <v>8</v>
      </c>
      <c r="B38" s="94">
        <v>953</v>
      </c>
      <c r="C38" s="39" t="s">
        <v>75</v>
      </c>
      <c r="D38" s="15">
        <v>2014</v>
      </c>
      <c r="E38" s="79" t="s">
        <v>52</v>
      </c>
      <c r="F38" s="80" t="str">
        <f t="shared" si="2"/>
        <v>CH3</v>
      </c>
      <c r="G38" s="60"/>
      <c r="H38" s="83"/>
      <c r="I38" s="36"/>
    </row>
    <row r="39" spans="1:9" s="65" customFormat="1" ht="20.100000000000001" customHeight="1">
      <c r="A39" s="77">
        <v>9</v>
      </c>
      <c r="B39" s="94">
        <v>906</v>
      </c>
      <c r="C39" s="39" t="s">
        <v>238</v>
      </c>
      <c r="D39" s="15">
        <v>2012</v>
      </c>
      <c r="E39" s="79" t="s">
        <v>52</v>
      </c>
      <c r="F39" s="36" t="str">
        <f t="shared" si="2"/>
        <v>CH4</v>
      </c>
      <c r="G39" s="60"/>
      <c r="H39" s="83"/>
      <c r="I39" s="36"/>
    </row>
    <row r="40" spans="1:9" s="65" customFormat="1" ht="20.100000000000001" customHeight="1">
      <c r="A40" s="36">
        <v>10</v>
      </c>
      <c r="B40" s="94">
        <v>955</v>
      </c>
      <c r="C40" s="39" t="s">
        <v>220</v>
      </c>
      <c r="D40" s="15">
        <v>2012</v>
      </c>
      <c r="E40" s="79" t="s">
        <v>52</v>
      </c>
      <c r="F40" s="80" t="str">
        <f t="shared" si="2"/>
        <v>CH4</v>
      </c>
      <c r="G40" s="60"/>
      <c r="H40" s="83"/>
      <c r="I40" s="36"/>
    </row>
    <row r="41" spans="1:9" s="65" customFormat="1" ht="20.100000000000001" customHeight="1" thickBot="1">
      <c r="A41" s="77">
        <v>11</v>
      </c>
      <c r="B41" s="94">
        <v>954</v>
      </c>
      <c r="C41" s="39" t="s">
        <v>219</v>
      </c>
      <c r="D41" s="15">
        <v>2012</v>
      </c>
      <c r="E41" s="79" t="s">
        <v>52</v>
      </c>
      <c r="F41" s="36" t="str">
        <f t="shared" si="2"/>
        <v>CH4</v>
      </c>
      <c r="G41" s="60"/>
      <c r="H41" s="83"/>
      <c r="I41" s="36"/>
    </row>
    <row r="42" spans="1:9" s="65" customFormat="1" ht="20.100000000000001" hidden="1" customHeight="1">
      <c r="A42" s="36"/>
      <c r="B42" s="94"/>
      <c r="C42" s="39" t="s">
        <v>60</v>
      </c>
      <c r="D42" s="15">
        <v>2014</v>
      </c>
      <c r="E42" s="79" t="s">
        <v>52</v>
      </c>
      <c r="F42" s="80" t="str">
        <f t="shared" si="2"/>
        <v>CH3</v>
      </c>
      <c r="G42" s="60"/>
      <c r="H42" s="83"/>
      <c r="I42" s="36"/>
    </row>
    <row r="43" spans="1:9" s="65" customFormat="1" ht="20.100000000000001" hidden="1" customHeight="1">
      <c r="A43" s="77"/>
      <c r="B43" s="94"/>
      <c r="C43" s="39" t="s">
        <v>81</v>
      </c>
      <c r="D43" s="15">
        <v>2014</v>
      </c>
      <c r="E43" s="79" t="s">
        <v>52</v>
      </c>
      <c r="F43" s="80" t="str">
        <f t="shared" si="2"/>
        <v>CH3</v>
      </c>
      <c r="G43" s="60"/>
      <c r="H43" s="83"/>
      <c r="I43" s="36"/>
    </row>
    <row r="44" spans="1:9" s="65" customFormat="1" ht="20.100000000000001" hidden="1" customHeight="1">
      <c r="A44" s="36"/>
      <c r="B44" s="94"/>
      <c r="C44" s="39" t="s">
        <v>73</v>
      </c>
      <c r="D44" s="15">
        <v>2012</v>
      </c>
      <c r="E44" s="79" t="s">
        <v>57</v>
      </c>
      <c r="F44" s="80" t="str">
        <f t="shared" si="2"/>
        <v>CH4</v>
      </c>
      <c r="G44" s="60"/>
      <c r="H44" s="83"/>
      <c r="I44" s="36"/>
    </row>
    <row r="45" spans="1:9" s="65" customFormat="1" ht="20.100000000000001" hidden="1" customHeight="1">
      <c r="A45" s="77"/>
      <c r="B45" s="94"/>
      <c r="C45" s="39" t="s">
        <v>66</v>
      </c>
      <c r="D45" s="15">
        <v>2012</v>
      </c>
      <c r="E45" s="79" t="s">
        <v>57</v>
      </c>
      <c r="F45" s="36" t="str">
        <f t="shared" si="2"/>
        <v>CH4</v>
      </c>
      <c r="G45" s="60"/>
      <c r="H45" s="83"/>
      <c r="I45" s="36"/>
    </row>
    <row r="46" spans="1:9" ht="27" customHeight="1" thickBot="1">
      <c r="A46" s="178" t="s">
        <v>205</v>
      </c>
      <c r="B46" s="179"/>
      <c r="C46" s="179"/>
      <c r="D46" s="179"/>
      <c r="E46" s="179"/>
      <c r="F46" s="179"/>
      <c r="G46" s="179"/>
      <c r="H46" s="179"/>
      <c r="I46" s="180"/>
    </row>
    <row r="47" spans="1:9" s="206" customFormat="1" ht="27" customHeight="1">
      <c r="A47" s="199" t="s">
        <v>46</v>
      </c>
      <c r="B47" s="207" t="s">
        <v>45</v>
      </c>
      <c r="C47" s="201" t="s">
        <v>1</v>
      </c>
      <c r="D47" s="202" t="s">
        <v>19</v>
      </c>
      <c r="E47" s="203" t="s">
        <v>2</v>
      </c>
      <c r="F47" s="204" t="s">
        <v>47</v>
      </c>
      <c r="G47" s="199" t="s">
        <v>4</v>
      </c>
      <c r="H47" s="204" t="s">
        <v>3</v>
      </c>
      <c r="I47" s="205" t="s">
        <v>8</v>
      </c>
    </row>
    <row r="48" spans="1:9" s="193" customFormat="1" ht="20.100000000000001" customHeight="1">
      <c r="A48" s="190">
        <v>1</v>
      </c>
      <c r="B48" s="194">
        <v>931</v>
      </c>
      <c r="C48" s="187" t="s">
        <v>49</v>
      </c>
      <c r="D48" s="116">
        <v>2011</v>
      </c>
      <c r="E48" s="128" t="s">
        <v>64</v>
      </c>
      <c r="F48" s="189" t="str">
        <f t="shared" ref="F48:F57" si="3">IF($E$1-$D48&lt;=3,"CH1",IF($E$1-$D48&lt;=6,"CH2",IF($E$1-$D48&lt;=9,"CH3",IF($E$1-$D48&lt;=12,"CH4",IF($E$1-$D48&lt;=15,"CH5",IF($E$1-$D48&lt;=18,"CH6","CH6"))))))</f>
        <v>CH4</v>
      </c>
      <c r="G48" s="195"/>
      <c r="H48" s="196"/>
      <c r="I48" s="190"/>
    </row>
    <row r="49" spans="1:9" s="227" customFormat="1" ht="20.100000000000001" customHeight="1">
      <c r="A49" s="221">
        <v>2</v>
      </c>
      <c r="B49" s="228">
        <v>905</v>
      </c>
      <c r="C49" s="223" t="s">
        <v>239</v>
      </c>
      <c r="D49" s="130">
        <v>2009</v>
      </c>
      <c r="E49" s="136" t="s">
        <v>57</v>
      </c>
      <c r="F49" s="225" t="str">
        <f t="shared" si="3"/>
        <v>CH5</v>
      </c>
      <c r="G49" s="229"/>
      <c r="H49" s="230"/>
      <c r="I49" s="221"/>
    </row>
    <row r="50" spans="1:9" s="220" customFormat="1" ht="20.100000000000001" customHeight="1" thickBot="1">
      <c r="A50" s="232">
        <v>3</v>
      </c>
      <c r="B50" s="235">
        <v>963</v>
      </c>
      <c r="C50" s="217" t="s">
        <v>232</v>
      </c>
      <c r="D50" s="151">
        <v>2011</v>
      </c>
      <c r="E50" s="160" t="s">
        <v>84</v>
      </c>
      <c r="F50" s="219" t="str">
        <f t="shared" si="3"/>
        <v>CH4</v>
      </c>
      <c r="G50" s="233"/>
      <c r="H50" s="234"/>
      <c r="I50" s="215"/>
    </row>
    <row r="51" spans="1:9" s="65" customFormat="1" ht="20.100000000000001" hidden="1" customHeight="1">
      <c r="A51" s="36"/>
      <c r="B51" s="94"/>
      <c r="C51" s="39" t="s">
        <v>62</v>
      </c>
      <c r="D51" s="15">
        <v>2011</v>
      </c>
      <c r="E51" s="79" t="s">
        <v>52</v>
      </c>
      <c r="F51" s="80" t="str">
        <f t="shared" si="3"/>
        <v>CH4</v>
      </c>
      <c r="G51" s="60"/>
      <c r="H51" s="83"/>
      <c r="I51" s="36"/>
    </row>
    <row r="52" spans="1:9" s="65" customFormat="1" ht="20.100000000000001" hidden="1" customHeight="1" thickBot="1">
      <c r="A52" s="78"/>
      <c r="B52" s="94"/>
      <c r="C52" s="39"/>
      <c r="D52" s="15">
        <v>2011</v>
      </c>
      <c r="E52" s="21"/>
      <c r="F52" s="80" t="str">
        <f t="shared" si="3"/>
        <v>CH4</v>
      </c>
      <c r="G52" s="60"/>
      <c r="H52" s="83"/>
      <c r="I52" s="36"/>
    </row>
    <row r="53" spans="1:9" s="65" customFormat="1" ht="20.100000000000001" hidden="1" customHeight="1">
      <c r="A53" s="78">
        <v>6</v>
      </c>
      <c r="B53" s="94"/>
      <c r="C53" s="39"/>
      <c r="D53" s="15">
        <v>2011</v>
      </c>
      <c r="E53" s="21"/>
      <c r="F53" s="80" t="str">
        <f t="shared" si="3"/>
        <v>CH4</v>
      </c>
      <c r="G53" s="60"/>
      <c r="H53" s="83"/>
      <c r="I53" s="36"/>
    </row>
    <row r="54" spans="1:9" s="65" customFormat="1" ht="20.100000000000001" hidden="1" customHeight="1">
      <c r="A54" s="36">
        <v>7</v>
      </c>
      <c r="B54" s="94"/>
      <c r="C54" s="39"/>
      <c r="D54" s="15">
        <v>2011</v>
      </c>
      <c r="E54" s="21"/>
      <c r="F54" s="80" t="str">
        <f t="shared" si="3"/>
        <v>CH4</v>
      </c>
      <c r="G54" s="60"/>
      <c r="H54" s="83"/>
      <c r="I54" s="36"/>
    </row>
    <row r="55" spans="1:9" s="65" customFormat="1" ht="20.100000000000001" hidden="1" customHeight="1">
      <c r="A55" s="78">
        <v>8</v>
      </c>
      <c r="B55" s="94"/>
      <c r="C55" s="39"/>
      <c r="D55" s="15">
        <v>2011</v>
      </c>
      <c r="E55" s="21"/>
      <c r="F55" s="80" t="str">
        <f t="shared" si="3"/>
        <v>CH4</v>
      </c>
      <c r="G55" s="60"/>
      <c r="H55" s="83"/>
      <c r="I55" s="36"/>
    </row>
    <row r="56" spans="1:9" s="65" customFormat="1" ht="20.100000000000001" hidden="1" customHeight="1">
      <c r="A56" s="78">
        <v>9</v>
      </c>
      <c r="B56" s="94"/>
      <c r="C56" s="39"/>
      <c r="D56" s="15">
        <v>2011</v>
      </c>
      <c r="E56" s="21"/>
      <c r="F56" s="80" t="str">
        <f t="shared" si="3"/>
        <v>CH4</v>
      </c>
      <c r="G56" s="60"/>
      <c r="H56" s="83"/>
      <c r="I56" s="36"/>
    </row>
    <row r="57" spans="1:9" s="65" customFormat="1" ht="20.100000000000001" hidden="1" customHeight="1" thickBot="1">
      <c r="A57" s="36">
        <v>10</v>
      </c>
      <c r="B57" s="94"/>
      <c r="C57" s="39"/>
      <c r="D57" s="15">
        <v>2011</v>
      </c>
      <c r="E57" s="79"/>
      <c r="F57" s="80" t="str">
        <f t="shared" si="3"/>
        <v>CH4</v>
      </c>
      <c r="G57" s="60"/>
      <c r="H57" s="83"/>
      <c r="I57" s="36"/>
    </row>
    <row r="58" spans="1:9" ht="27" customHeight="1" thickBot="1">
      <c r="A58" s="178" t="s">
        <v>208</v>
      </c>
      <c r="B58" s="179"/>
      <c r="C58" s="179"/>
      <c r="D58" s="179"/>
      <c r="E58" s="179"/>
      <c r="F58" s="179"/>
      <c r="G58" s="179"/>
      <c r="H58" s="179"/>
      <c r="I58" s="180"/>
    </row>
    <row r="59" spans="1:9" s="206" customFormat="1" ht="27" customHeight="1">
      <c r="A59" s="199" t="s">
        <v>46</v>
      </c>
      <c r="B59" s="200" t="s">
        <v>45</v>
      </c>
      <c r="C59" s="201" t="s">
        <v>1</v>
      </c>
      <c r="D59" s="202" t="s">
        <v>19</v>
      </c>
      <c r="E59" s="203" t="s">
        <v>2</v>
      </c>
      <c r="F59" s="204" t="s">
        <v>47</v>
      </c>
      <c r="G59" s="199" t="s">
        <v>4</v>
      </c>
      <c r="H59" s="204" t="s">
        <v>3</v>
      </c>
      <c r="I59" s="205" t="s">
        <v>8</v>
      </c>
    </row>
    <row r="60" spans="1:9" s="193" customFormat="1" ht="20.100000000000001" customHeight="1">
      <c r="A60" s="198">
        <v>1</v>
      </c>
      <c r="B60" s="197">
        <v>908</v>
      </c>
      <c r="C60" s="187" t="s">
        <v>237</v>
      </c>
      <c r="D60" s="116">
        <v>2005</v>
      </c>
      <c r="E60" s="128" t="s">
        <v>57</v>
      </c>
      <c r="F60" s="189" t="str">
        <f t="shared" ref="F60:F69" si="4">IF($E$1-$D60&lt;=3,"CH1",IF($E$1-$D60&lt;=6,"CH2",IF($E$1-$D60&lt;=9,"CH3",IF($E$1-$D60&lt;=12,"CH4",IF($E$1-$D60&lt;=15,"CH5",IF($E$1-$D60&lt;=18,"CH6","CH6"))))))</f>
        <v>CH6</v>
      </c>
      <c r="G60" s="195"/>
      <c r="H60" s="196"/>
      <c r="I60" s="190"/>
    </row>
    <row r="61" spans="1:9" s="227" customFormat="1" ht="20.100000000000001" customHeight="1">
      <c r="A61" s="231">
        <v>2</v>
      </c>
      <c r="B61" s="228">
        <v>958</v>
      </c>
      <c r="C61" s="223" t="s">
        <v>58</v>
      </c>
      <c r="D61" s="130">
        <v>2006</v>
      </c>
      <c r="E61" s="224" t="s">
        <v>52</v>
      </c>
      <c r="F61" s="225" t="str">
        <f t="shared" si="4"/>
        <v>CH6</v>
      </c>
      <c r="G61" s="229"/>
      <c r="H61" s="230"/>
      <c r="I61" s="221"/>
    </row>
    <row r="62" spans="1:9" s="220" customFormat="1" ht="20.100000000000001" customHeight="1">
      <c r="A62" s="232">
        <v>3</v>
      </c>
      <c r="B62" s="216">
        <v>957</v>
      </c>
      <c r="C62" s="217" t="s">
        <v>224</v>
      </c>
      <c r="D62" s="151">
        <v>2007</v>
      </c>
      <c r="E62" s="160" t="s">
        <v>52</v>
      </c>
      <c r="F62" s="219" t="str">
        <f t="shared" si="4"/>
        <v>CH5</v>
      </c>
      <c r="G62" s="233"/>
      <c r="H62" s="234"/>
      <c r="I62" s="215"/>
    </row>
    <row r="63" spans="1:9" s="65" customFormat="1" ht="20.100000000000001" hidden="1" customHeight="1">
      <c r="A63" s="78"/>
      <c r="B63" s="94"/>
      <c r="C63" s="39" t="s">
        <v>71</v>
      </c>
      <c r="D63" s="15">
        <v>2007</v>
      </c>
      <c r="E63" s="79" t="s">
        <v>65</v>
      </c>
      <c r="F63" s="80" t="str">
        <f t="shared" si="4"/>
        <v>CH5</v>
      </c>
      <c r="G63" s="60"/>
      <c r="H63" s="83"/>
      <c r="I63" s="36"/>
    </row>
    <row r="64" spans="1:9" s="65" customFormat="1" ht="20.100000000000001" hidden="1" customHeight="1">
      <c r="A64" s="78"/>
      <c r="B64" s="92"/>
      <c r="C64" s="39" t="s">
        <v>54</v>
      </c>
      <c r="D64" s="15">
        <v>2005</v>
      </c>
      <c r="E64" s="79" t="s">
        <v>52</v>
      </c>
      <c r="F64" s="80" t="str">
        <f t="shared" si="4"/>
        <v>CH6</v>
      </c>
      <c r="G64" s="80"/>
      <c r="H64" s="87"/>
      <c r="I64" s="80"/>
    </row>
    <row r="65" spans="1:9" s="65" customFormat="1" ht="20.100000000000001" hidden="1" customHeight="1">
      <c r="A65" s="78"/>
      <c r="B65" s="94"/>
      <c r="C65" s="39" t="s">
        <v>78</v>
      </c>
      <c r="D65" s="15">
        <v>2004</v>
      </c>
      <c r="E65" s="79" t="s">
        <v>79</v>
      </c>
      <c r="F65" s="80" t="str">
        <f t="shared" si="4"/>
        <v>CH6</v>
      </c>
      <c r="G65" s="60"/>
      <c r="H65" s="83"/>
      <c r="I65" s="36"/>
    </row>
    <row r="66" spans="1:9" s="65" customFormat="1" ht="20.100000000000001" hidden="1" customHeight="1">
      <c r="A66" s="78"/>
      <c r="B66" s="94"/>
      <c r="C66" s="39" t="s">
        <v>50</v>
      </c>
      <c r="D66" s="15">
        <v>2004</v>
      </c>
      <c r="E66" s="21" t="s">
        <v>64</v>
      </c>
      <c r="F66" s="80" t="str">
        <f t="shared" si="4"/>
        <v>CH6</v>
      </c>
      <c r="G66" s="60"/>
      <c r="H66" s="83"/>
      <c r="I66" s="38"/>
    </row>
    <row r="67" spans="1:9" s="65" customFormat="1" ht="20.100000000000001" hidden="1" customHeight="1">
      <c r="A67" s="78"/>
      <c r="B67" s="94"/>
      <c r="C67" s="39"/>
      <c r="D67" s="15">
        <v>2004</v>
      </c>
      <c r="E67" s="21"/>
      <c r="F67" s="80" t="str">
        <f t="shared" si="4"/>
        <v>CH6</v>
      </c>
      <c r="G67" s="60"/>
      <c r="H67" s="83"/>
      <c r="I67" s="38"/>
    </row>
    <row r="68" spans="1:9" s="65" customFormat="1" ht="20.100000000000001" hidden="1" customHeight="1">
      <c r="A68" s="78">
        <v>9</v>
      </c>
      <c r="B68" s="94"/>
      <c r="C68" s="39"/>
      <c r="D68" s="15">
        <v>2004</v>
      </c>
      <c r="E68" s="21"/>
      <c r="F68" s="80" t="str">
        <f t="shared" si="4"/>
        <v>CH6</v>
      </c>
      <c r="G68" s="60"/>
      <c r="H68" s="83"/>
      <c r="I68" s="38"/>
    </row>
    <row r="69" spans="1:9" s="65" customFormat="1" ht="20.100000000000001" hidden="1" customHeight="1">
      <c r="A69" s="78">
        <v>10</v>
      </c>
      <c r="B69" s="92"/>
      <c r="C69" s="39"/>
      <c r="D69" s="15">
        <v>2004</v>
      </c>
      <c r="E69" s="79"/>
      <c r="F69" s="80" t="str">
        <f t="shared" si="4"/>
        <v>CH6</v>
      </c>
      <c r="G69" s="60"/>
      <c r="H69" s="83"/>
      <c r="I69" s="36"/>
    </row>
    <row r="70" spans="1:9" ht="11.25" customHeight="1"/>
    <row r="71" spans="1:9" s="32" customFormat="1">
      <c r="A71" s="41" t="s">
        <v>12</v>
      </c>
      <c r="B71" s="89"/>
      <c r="D71" s="26"/>
      <c r="F71" s="47"/>
      <c r="G71" s="47"/>
      <c r="H71" s="47"/>
      <c r="I71" s="47"/>
    </row>
    <row r="72" spans="1:9" s="32" customFormat="1">
      <c r="A72" s="48" t="s">
        <v>11</v>
      </c>
      <c r="B72" s="89"/>
      <c r="D72" s="26"/>
      <c r="F72" s="47"/>
      <c r="G72" s="47"/>
      <c r="H72" s="47"/>
      <c r="I72" s="47"/>
    </row>
  </sheetData>
  <sortState ref="A60:E64">
    <sortCondition ref="A60:A64"/>
  </sortState>
  <mergeCells count="7">
    <mergeCell ref="A46:I46"/>
    <mergeCell ref="A58:I58"/>
    <mergeCell ref="A2:I2"/>
    <mergeCell ref="A3:I3"/>
    <mergeCell ref="A5:I5"/>
    <mergeCell ref="A17:I17"/>
    <mergeCell ref="A29:I2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8"/>
  <sheetViews>
    <sheetView topLeftCell="A2" workbookViewId="0">
      <selection activeCell="M30" sqref="M30"/>
    </sheetView>
  </sheetViews>
  <sheetFormatPr defaultColWidth="8.85546875" defaultRowHeight="14.25"/>
  <cols>
    <col min="1" max="1" width="8.5703125" style="30" customWidth="1"/>
    <col min="2" max="2" width="9.140625" style="30" customWidth="1"/>
    <col min="3" max="3" width="20.85546875" style="31" customWidth="1"/>
    <col min="4" max="4" width="8.85546875" style="27" customWidth="1"/>
    <col min="5" max="5" width="15.5703125" style="32" customWidth="1"/>
    <col min="6" max="6" width="10.42578125" style="30" hidden="1" customWidth="1"/>
    <col min="7" max="7" width="6.42578125" style="30" hidden="1" customWidth="1"/>
    <col min="8" max="8" width="9.85546875" style="30" hidden="1" customWidth="1"/>
    <col min="9" max="9" width="14.7109375" style="30" customWidth="1"/>
    <col min="10" max="16384" width="8.85546875" style="76"/>
  </cols>
  <sheetData>
    <row r="1" spans="1:9" ht="15" hidden="1" customHeight="1" thickBot="1">
      <c r="D1" s="27" t="s">
        <v>6</v>
      </c>
      <c r="E1" s="32">
        <v>2022</v>
      </c>
    </row>
    <row r="2" spans="1:9" s="62" customFormat="1" ht="28.5" customHeight="1" thickBot="1">
      <c r="A2" s="172" t="s">
        <v>92</v>
      </c>
      <c r="B2" s="173"/>
      <c r="C2" s="173"/>
      <c r="D2" s="173"/>
      <c r="E2" s="173"/>
      <c r="F2" s="173"/>
      <c r="G2" s="173"/>
      <c r="H2" s="173"/>
      <c r="I2" s="174"/>
    </row>
    <row r="3" spans="1:9" ht="27" customHeight="1" thickBot="1">
      <c r="A3" s="237" t="s">
        <v>9</v>
      </c>
      <c r="B3" s="237"/>
      <c r="C3" s="237"/>
      <c r="D3" s="237"/>
      <c r="E3" s="237"/>
      <c r="F3" s="237"/>
      <c r="G3" s="237"/>
      <c r="H3" s="237"/>
      <c r="I3" s="237"/>
    </row>
    <row r="4" spans="1:9" ht="28.5" hidden="1" customHeight="1">
      <c r="A4" s="33"/>
      <c r="B4" s="33"/>
      <c r="C4" s="34"/>
      <c r="D4" s="35"/>
    </row>
    <row r="5" spans="1:9" ht="28.5" hidden="1" customHeight="1">
      <c r="A5" s="33"/>
      <c r="B5" s="33"/>
      <c r="C5" s="34"/>
      <c r="D5" s="35"/>
    </row>
    <row r="6" spans="1:9" hidden="1"/>
    <row r="7" spans="1:9" s="29" customFormat="1" ht="27" customHeight="1" thickBot="1">
      <c r="A7" s="238" t="s">
        <v>209</v>
      </c>
      <c r="B7" s="239"/>
      <c r="C7" s="239"/>
      <c r="D7" s="239"/>
      <c r="E7" s="239"/>
      <c r="F7" s="239"/>
      <c r="G7" s="239"/>
      <c r="H7" s="239"/>
      <c r="I7" s="240"/>
    </row>
    <row r="8" spans="1:9" s="246" customFormat="1" ht="27" customHeight="1">
      <c r="A8" s="208" t="s">
        <v>0</v>
      </c>
      <c r="B8" s="208" t="s">
        <v>5</v>
      </c>
      <c r="C8" s="243" t="s">
        <v>1</v>
      </c>
      <c r="D8" s="211" t="s">
        <v>19</v>
      </c>
      <c r="E8" s="244" t="s">
        <v>2</v>
      </c>
      <c r="F8" s="213" t="s">
        <v>47</v>
      </c>
      <c r="G8" s="208" t="s">
        <v>7</v>
      </c>
      <c r="H8" s="213" t="s">
        <v>3</v>
      </c>
      <c r="I8" s="245" t="s">
        <v>3</v>
      </c>
    </row>
    <row r="9" spans="1:9" s="193" customFormat="1" ht="20.100000000000001" customHeight="1">
      <c r="A9" s="190">
        <v>1</v>
      </c>
      <c r="B9" s="190">
        <v>915</v>
      </c>
      <c r="C9" s="187" t="s">
        <v>61</v>
      </c>
      <c r="D9" s="116">
        <v>2018</v>
      </c>
      <c r="E9" s="265" t="s">
        <v>52</v>
      </c>
      <c r="F9" s="190" t="str">
        <f>IF($E$1-$D9&lt;=3,"D1",IF($E$1-$D9&lt;=6,"D2",IF($E$1-$D9&lt;=9,"D3",IF($E$1-$D9&lt;=12,"D4",IF($E$1-$D9&lt;=15,"D5",IF($E$1-$D9&lt;=18,"D6","D6"))))))</f>
        <v>D2</v>
      </c>
      <c r="G9" s="190"/>
      <c r="H9" s="190"/>
      <c r="I9" s="192"/>
    </row>
    <row r="10" spans="1:9" s="227" customFormat="1" ht="20.100000000000001" customHeight="1" thickBot="1">
      <c r="A10" s="221">
        <v>2</v>
      </c>
      <c r="B10" s="221">
        <v>920</v>
      </c>
      <c r="C10" s="223" t="s">
        <v>245</v>
      </c>
      <c r="D10" s="130">
        <v>2019</v>
      </c>
      <c r="E10" s="259" t="s">
        <v>57</v>
      </c>
      <c r="F10" s="221" t="str">
        <f>IF($E$1-$D10&lt;=3,"D1",IF($E$1-$D10&lt;=6,"D2",IF($E$1-$D10&lt;=9,"D3",IF($E$1-$D10&lt;=12,"D4",IF($E$1-$D10&lt;=15,"D5",IF($E$1-$D10&lt;=18,"D6","D6"))))))</f>
        <v>D1</v>
      </c>
      <c r="G10" s="229"/>
      <c r="H10" s="229"/>
      <c r="I10" s="260"/>
    </row>
    <row r="11" spans="1:9" s="65" customFormat="1" ht="20.100000000000001" hidden="1" customHeight="1" thickBot="1">
      <c r="A11" s="36"/>
      <c r="B11" s="36"/>
      <c r="C11" s="39"/>
      <c r="D11" s="15"/>
      <c r="E11" s="37"/>
      <c r="F11" s="36" t="str">
        <f>IF($E$1-$D11&lt;=3,"D1",IF($E$1-$D11&lt;=6,"D2",IF($E$1-$D11&lt;=9,"D3",IF($E$1-$D11&lt;=12,"D4",IF($E$1-$D11&lt;=15,"D5",IF($E$1-$D11&lt;=18,"D6","D6"))))))</f>
        <v>D6</v>
      </c>
      <c r="G11" s="60"/>
      <c r="H11" s="60"/>
      <c r="I11" s="38"/>
    </row>
    <row r="12" spans="1:9" s="65" customFormat="1" ht="20.100000000000001" hidden="1" customHeight="1">
      <c r="A12" s="36">
        <v>4</v>
      </c>
      <c r="B12" s="36"/>
      <c r="C12" s="39"/>
      <c r="D12" s="15"/>
      <c r="E12" s="37"/>
      <c r="F12" s="36" t="str">
        <f>IF($E$1-$D12&lt;=3,"D1",IF($E$1-$D12&lt;=6,"D2",IF($E$1-$D12&lt;=9,"D3",IF($E$1-$D12&lt;=12,"D4",IF($E$1-$D12&lt;=15,"D5",IF($E$1-$D12&lt;=18,"D6","D6"))))))</f>
        <v>D6</v>
      </c>
      <c r="G12" s="60"/>
      <c r="H12" s="60"/>
      <c r="I12" s="38"/>
    </row>
    <row r="13" spans="1:9" s="65" customFormat="1" ht="20.100000000000001" hidden="1" customHeight="1" thickBot="1">
      <c r="A13" s="36">
        <v>5</v>
      </c>
      <c r="B13" s="36"/>
      <c r="C13" s="39"/>
      <c r="D13" s="15"/>
      <c r="E13" s="37"/>
      <c r="F13" s="36" t="str">
        <f>IF($E$1-$D13&lt;=3,"D1",IF($E$1-$D13&lt;=6,"D2",IF($E$1-$D13&lt;=9,"D3",IF($E$1-$D13&lt;=12,"D4",IF($E$1-$D13&lt;=15,"D5",IF($E$1-$D13&lt;=18,"D6","D6"))))))</f>
        <v>D6</v>
      </c>
      <c r="G13" s="60"/>
      <c r="H13" s="60"/>
      <c r="I13" s="38"/>
    </row>
    <row r="14" spans="1:9" s="65" customFormat="1" ht="20.100000000000001" hidden="1" customHeight="1">
      <c r="A14" s="36">
        <v>6</v>
      </c>
      <c r="B14" s="36"/>
      <c r="C14" s="39"/>
      <c r="D14" s="15"/>
      <c r="E14" s="37"/>
      <c r="F14" s="36" t="str">
        <f t="shared" ref="F14:F18" si="0">IF($E$1-$D14&lt;=3,"D1",IF($E$1-$D14&lt;=6,"D2",IF($E$1-$D14&lt;=9,"D3",IF($E$1-$D14&lt;=12,"D4",IF($E$1-$D14&lt;=15,"D5",IF($E$1-$D14&lt;=18,"D6","D6"))))))</f>
        <v>D6</v>
      </c>
      <c r="G14" s="60"/>
      <c r="H14" s="60"/>
      <c r="I14" s="38"/>
    </row>
    <row r="15" spans="1:9" s="65" customFormat="1" ht="20.100000000000001" hidden="1" customHeight="1">
      <c r="A15" s="36">
        <v>7</v>
      </c>
      <c r="B15" s="36"/>
      <c r="C15" s="39"/>
      <c r="D15" s="15"/>
      <c r="E15" s="37"/>
      <c r="F15" s="36" t="str">
        <f t="shared" si="0"/>
        <v>D6</v>
      </c>
      <c r="G15" s="60"/>
      <c r="H15" s="60"/>
      <c r="I15" s="38"/>
    </row>
    <row r="16" spans="1:9" s="65" customFormat="1" ht="20.100000000000001" hidden="1" customHeight="1">
      <c r="A16" s="36">
        <v>8</v>
      </c>
      <c r="B16" s="36"/>
      <c r="C16" s="39"/>
      <c r="D16" s="15"/>
      <c r="E16" s="37"/>
      <c r="F16" s="36" t="str">
        <f t="shared" si="0"/>
        <v>D6</v>
      </c>
      <c r="G16" s="60"/>
      <c r="H16" s="60"/>
      <c r="I16" s="38"/>
    </row>
    <row r="17" spans="1:9" s="65" customFormat="1" ht="20.100000000000001" hidden="1" customHeight="1">
      <c r="A17" s="36">
        <v>9</v>
      </c>
      <c r="B17" s="36"/>
      <c r="C17" s="39"/>
      <c r="D17" s="15"/>
      <c r="E17" s="37"/>
      <c r="F17" s="36" t="str">
        <f t="shared" si="0"/>
        <v>D6</v>
      </c>
      <c r="G17" s="60"/>
      <c r="H17" s="60"/>
      <c r="I17" s="38"/>
    </row>
    <row r="18" spans="1:9" s="65" customFormat="1" ht="20.100000000000001" hidden="1" customHeight="1" thickBot="1">
      <c r="A18" s="36">
        <v>10</v>
      </c>
      <c r="B18" s="36"/>
      <c r="C18" s="39"/>
      <c r="D18" s="15"/>
      <c r="E18" s="37"/>
      <c r="F18" s="36" t="str">
        <f t="shared" si="0"/>
        <v>D6</v>
      </c>
      <c r="G18" s="60"/>
      <c r="H18" s="60"/>
      <c r="I18" s="38"/>
    </row>
    <row r="19" spans="1:9" s="29" customFormat="1" ht="27" customHeight="1" thickBot="1">
      <c r="A19" s="238" t="s">
        <v>210</v>
      </c>
      <c r="B19" s="239"/>
      <c r="C19" s="239"/>
      <c r="D19" s="239"/>
      <c r="E19" s="239"/>
      <c r="F19" s="239"/>
      <c r="G19" s="239"/>
      <c r="H19" s="239"/>
      <c r="I19" s="240"/>
    </row>
    <row r="20" spans="1:9" s="251" customFormat="1" ht="27" customHeight="1">
      <c r="A20" s="248" t="s">
        <v>0</v>
      </c>
      <c r="B20" s="248" t="s">
        <v>5</v>
      </c>
      <c r="C20" s="249" t="s">
        <v>1</v>
      </c>
      <c r="D20" s="211" t="s">
        <v>19</v>
      </c>
      <c r="E20" s="250" t="s">
        <v>2</v>
      </c>
      <c r="F20" s="214" t="s">
        <v>47</v>
      </c>
      <c r="G20" s="248" t="s">
        <v>7</v>
      </c>
      <c r="H20" s="214" t="s">
        <v>3</v>
      </c>
      <c r="I20" s="214" t="s">
        <v>3</v>
      </c>
    </row>
    <row r="21" spans="1:9" s="254" customFormat="1" ht="20.100000000000001" customHeight="1">
      <c r="A21" s="111">
        <v>1</v>
      </c>
      <c r="B21" s="111">
        <v>934</v>
      </c>
      <c r="C21" s="252" t="s">
        <v>231</v>
      </c>
      <c r="D21" s="247">
        <v>2015</v>
      </c>
      <c r="E21" s="112" t="s">
        <v>57</v>
      </c>
      <c r="F21" s="111" t="str">
        <f t="shared" ref="F21:F29" si="1">IF($E$1-$D21&lt;=3,"D1",IF($E$1-$D21&lt;=6,"D2",IF($E$1-$D21&lt;=9,"D3",IF($E$1-$D21&lt;=12,"D4",IF($E$1-$D21&lt;=15,"D5",IF($E$1-$D21&lt;=18,"D6","D6"))))))</f>
        <v>D3</v>
      </c>
      <c r="G21" s="111"/>
      <c r="H21" s="111"/>
      <c r="I21" s="253"/>
    </row>
    <row r="22" spans="1:9" s="138" customFormat="1" ht="20.100000000000001" customHeight="1">
      <c r="A22" s="134">
        <v>2</v>
      </c>
      <c r="B22" s="134">
        <v>930</v>
      </c>
      <c r="C22" s="262" t="s">
        <v>48</v>
      </c>
      <c r="D22" s="263">
        <v>2016</v>
      </c>
      <c r="E22" s="136" t="s">
        <v>64</v>
      </c>
      <c r="F22" s="134" t="str">
        <f t="shared" si="1"/>
        <v>D2</v>
      </c>
      <c r="G22" s="134"/>
      <c r="H22" s="134"/>
      <c r="I22" s="264"/>
    </row>
    <row r="23" spans="1:9" s="220" customFormat="1" ht="20.100000000000001" customHeight="1">
      <c r="A23" s="215">
        <v>3</v>
      </c>
      <c r="B23" s="215">
        <v>961</v>
      </c>
      <c r="C23" s="217" t="s">
        <v>240</v>
      </c>
      <c r="D23" s="255">
        <v>2015</v>
      </c>
      <c r="E23" s="256" t="s">
        <v>57</v>
      </c>
      <c r="F23" s="215" t="str">
        <f t="shared" si="1"/>
        <v>D3</v>
      </c>
      <c r="G23" s="215"/>
      <c r="H23" s="215"/>
      <c r="I23" s="257"/>
    </row>
    <row r="24" spans="1:9" s="65" customFormat="1" ht="20.100000000000001" customHeight="1">
      <c r="A24" s="36">
        <v>4</v>
      </c>
      <c r="B24" s="36">
        <v>932</v>
      </c>
      <c r="C24" s="39" t="s">
        <v>53</v>
      </c>
      <c r="D24" s="15">
        <v>2015</v>
      </c>
      <c r="E24" s="37" t="s">
        <v>52</v>
      </c>
      <c r="F24" s="36" t="str">
        <f t="shared" si="1"/>
        <v>D3</v>
      </c>
      <c r="G24" s="36"/>
      <c r="H24" s="36"/>
      <c r="I24" s="38"/>
    </row>
    <row r="25" spans="1:9" s="65" customFormat="1" ht="20.100000000000001" customHeight="1" thickBot="1">
      <c r="A25" s="36">
        <v>5</v>
      </c>
      <c r="B25" s="36">
        <v>918</v>
      </c>
      <c r="C25" s="39" t="s">
        <v>69</v>
      </c>
      <c r="D25" s="40">
        <v>2015</v>
      </c>
      <c r="E25" s="37" t="s">
        <v>52</v>
      </c>
      <c r="F25" s="36" t="str">
        <f t="shared" si="1"/>
        <v>D3</v>
      </c>
      <c r="G25" s="60"/>
      <c r="H25" s="60"/>
      <c r="I25" s="61"/>
    </row>
    <row r="26" spans="1:9" s="65" customFormat="1" ht="20.100000000000001" hidden="1" customHeight="1" thickBot="1">
      <c r="A26" s="36"/>
      <c r="B26" s="36"/>
      <c r="C26" s="39" t="s">
        <v>56</v>
      </c>
      <c r="D26" s="15">
        <v>2017</v>
      </c>
      <c r="E26" s="37" t="s">
        <v>57</v>
      </c>
      <c r="F26" s="36" t="str">
        <f t="shared" si="1"/>
        <v>D2</v>
      </c>
      <c r="G26" s="60"/>
      <c r="H26" s="60"/>
      <c r="I26" s="61"/>
    </row>
    <row r="27" spans="1:9" s="65" customFormat="1" ht="20.100000000000001" hidden="1" customHeight="1">
      <c r="A27" s="36">
        <v>9</v>
      </c>
      <c r="B27" s="36"/>
      <c r="C27" s="39"/>
      <c r="D27" s="40"/>
      <c r="E27" s="37"/>
      <c r="F27" s="36" t="str">
        <f t="shared" si="1"/>
        <v>D6</v>
      </c>
      <c r="G27" s="60"/>
      <c r="H27" s="60"/>
      <c r="I27" s="61"/>
    </row>
    <row r="28" spans="1:9" s="65" customFormat="1" ht="20.100000000000001" hidden="1" customHeight="1">
      <c r="A28" s="36">
        <v>10</v>
      </c>
      <c r="B28" s="36"/>
      <c r="C28" s="39"/>
      <c r="D28" s="40"/>
      <c r="E28" s="37"/>
      <c r="F28" s="36" t="str">
        <f t="shared" si="1"/>
        <v>D6</v>
      </c>
      <c r="G28" s="60"/>
      <c r="H28" s="60"/>
      <c r="I28" s="61"/>
    </row>
    <row r="29" spans="1:9" s="65" customFormat="1" ht="20.100000000000001" hidden="1" customHeight="1" thickBot="1">
      <c r="A29" s="36">
        <v>11</v>
      </c>
      <c r="B29" s="36"/>
      <c r="C29" s="39"/>
      <c r="D29" s="15"/>
      <c r="E29" s="37"/>
      <c r="F29" s="36" t="str">
        <f t="shared" si="1"/>
        <v>D6</v>
      </c>
      <c r="G29" s="60"/>
      <c r="H29" s="60"/>
      <c r="I29" s="61"/>
    </row>
    <row r="30" spans="1:9" s="29" customFormat="1" ht="27" customHeight="1" thickBot="1">
      <c r="A30" s="238" t="s">
        <v>211</v>
      </c>
      <c r="B30" s="241"/>
      <c r="C30" s="241"/>
      <c r="D30" s="241"/>
      <c r="E30" s="241"/>
      <c r="F30" s="241"/>
      <c r="G30" s="241"/>
      <c r="H30" s="241"/>
      <c r="I30" s="242"/>
    </row>
    <row r="31" spans="1:9" s="246" customFormat="1" ht="27" customHeight="1">
      <c r="A31" s="208" t="s">
        <v>0</v>
      </c>
      <c r="B31" s="208" t="s">
        <v>5</v>
      </c>
      <c r="C31" s="243" t="s">
        <v>1</v>
      </c>
      <c r="D31" s="211" t="s">
        <v>19</v>
      </c>
      <c r="E31" s="244" t="s">
        <v>2</v>
      </c>
      <c r="F31" s="213" t="s">
        <v>47</v>
      </c>
      <c r="G31" s="208" t="s">
        <v>7</v>
      </c>
      <c r="H31" s="213" t="s">
        <v>3</v>
      </c>
      <c r="I31" s="245" t="s">
        <v>3</v>
      </c>
    </row>
    <row r="32" spans="1:9" s="193" customFormat="1" ht="20.100000000000001" customHeight="1">
      <c r="A32" s="190">
        <v>1</v>
      </c>
      <c r="B32" s="190">
        <v>987</v>
      </c>
      <c r="C32" s="187" t="s">
        <v>233</v>
      </c>
      <c r="D32" s="116">
        <v>2014</v>
      </c>
      <c r="E32" s="265" t="s">
        <v>234</v>
      </c>
      <c r="F32" s="190" t="str">
        <f>IF($E$1-$D32&lt;=3,"D1",IF($E$1-$D32&lt;=6,"D2",IF($E$1-$D32&lt;=9,"D3",IF($E$1-$D32&lt;=12,"D4",IF($E$1-$D32&lt;=15,"D5",IF($E$1-$D32&lt;=18,"D6","D6"))))))</f>
        <v>D3</v>
      </c>
      <c r="G32" s="195"/>
      <c r="H32" s="195"/>
      <c r="I32" s="266"/>
    </row>
    <row r="33" spans="1:9" s="227" customFormat="1" ht="20.100000000000001" customHeight="1">
      <c r="A33" s="221">
        <v>2</v>
      </c>
      <c r="B33" s="221">
        <v>956</v>
      </c>
      <c r="C33" s="223" t="s">
        <v>221</v>
      </c>
      <c r="D33" s="130">
        <v>2013</v>
      </c>
      <c r="E33" s="259" t="s">
        <v>57</v>
      </c>
      <c r="F33" s="221" t="str">
        <f>IF($E$1-$D33&lt;=3,"D1",IF($E$1-$D33&lt;=6,"D2",IF($E$1-$D33&lt;=9,"D3",IF($E$1-$D33&lt;=12,"D4",IF($E$1-$D33&lt;=15,"D5",IF($E$1-$D33&lt;=18,"D6","D6"))))))</f>
        <v>D3</v>
      </c>
      <c r="G33" s="229"/>
      <c r="H33" s="229"/>
      <c r="I33" s="261"/>
    </row>
    <row r="34" spans="1:9" s="220" customFormat="1" ht="20.100000000000001" customHeight="1">
      <c r="A34" s="215">
        <v>3</v>
      </c>
      <c r="B34" s="215">
        <v>952</v>
      </c>
      <c r="C34" s="217" t="s">
        <v>63</v>
      </c>
      <c r="D34" s="151">
        <v>2012</v>
      </c>
      <c r="E34" s="256" t="s">
        <v>52</v>
      </c>
      <c r="F34" s="215" t="str">
        <f>IF($E$1-$D34&lt;=3,"D1",IF($E$1-$D34&lt;=6,"D2",IF($E$1-$D34&lt;=9,"D3",IF($E$1-$D34&lt;=12,"D4",IF($E$1-$D34&lt;=15,"D5",IF($E$1-$D34&lt;=18,"D6","D6"))))))</f>
        <v>D4</v>
      </c>
      <c r="G34" s="233"/>
      <c r="H34" s="233"/>
      <c r="I34" s="258"/>
    </row>
    <row r="35" spans="1:9" s="65" customFormat="1" ht="20.100000000000001" customHeight="1" thickBot="1">
      <c r="A35" s="36">
        <v>4</v>
      </c>
      <c r="B35" s="36">
        <v>977</v>
      </c>
      <c r="C35" s="39" t="s">
        <v>227</v>
      </c>
      <c r="D35" s="15">
        <v>2014</v>
      </c>
      <c r="E35" s="37" t="s">
        <v>228</v>
      </c>
      <c r="F35" s="36" t="str">
        <f>IF($E$1-$D35&lt;=3,"D1",IF($E$1-$D35&lt;=6,"D2",IF($E$1-$D35&lt;=9,"D3",IF($E$1-$D35&lt;=12,"D4",IF($E$1-$D35&lt;=15,"D5",IF($E$1-$D35&lt;=18,"D6","D6"))))))</f>
        <v>D3</v>
      </c>
      <c r="G35" s="60"/>
      <c r="H35" s="60"/>
      <c r="I35" s="61"/>
    </row>
    <row r="36" spans="1:9" s="65" customFormat="1" ht="20.100000000000001" hidden="1" customHeight="1" thickBot="1">
      <c r="A36" s="36"/>
      <c r="B36" s="36"/>
      <c r="C36" s="39"/>
      <c r="D36" s="15">
        <v>2012</v>
      </c>
      <c r="E36" s="37"/>
      <c r="F36" s="36" t="str">
        <f>IF($E$1-$D36&lt;=3,"D1",IF($E$1-$D36&lt;=6,"D2",IF($E$1-$D36&lt;=9,"D3",IF($E$1-$D36&lt;=12,"D4",IF($E$1-$D36&lt;=15,"D5",IF($E$1-$D36&lt;=18,"D6","D6"))))))</f>
        <v>D4</v>
      </c>
      <c r="G36" s="60"/>
      <c r="H36" s="60"/>
      <c r="I36" s="61"/>
    </row>
    <row r="37" spans="1:9" s="65" customFormat="1" ht="20.100000000000001" hidden="1" customHeight="1">
      <c r="A37" s="36">
        <v>6</v>
      </c>
      <c r="B37" s="36"/>
      <c r="C37" s="39"/>
      <c r="D37" s="15">
        <v>2012</v>
      </c>
      <c r="E37" s="37"/>
      <c r="F37" s="36" t="str">
        <f t="shared" ref="F37:F41" si="2">IF($E$1-$D37&lt;=3,"D1",IF($E$1-$D37&lt;=6,"D2",IF($E$1-$D37&lt;=9,"D3",IF($E$1-$D37&lt;=12,"D4",IF($E$1-$D37&lt;=15,"D5",IF($E$1-$D37&lt;=18,"D6","D6"))))))</f>
        <v>D4</v>
      </c>
      <c r="G37" s="60"/>
      <c r="H37" s="60"/>
      <c r="I37" s="61"/>
    </row>
    <row r="38" spans="1:9" s="65" customFormat="1" ht="20.100000000000001" hidden="1" customHeight="1">
      <c r="A38" s="36">
        <v>7</v>
      </c>
      <c r="B38" s="36"/>
      <c r="C38" s="39"/>
      <c r="D38" s="15">
        <v>2012</v>
      </c>
      <c r="E38" s="37"/>
      <c r="F38" s="36" t="str">
        <f t="shared" si="2"/>
        <v>D4</v>
      </c>
      <c r="G38" s="60"/>
      <c r="H38" s="60"/>
      <c r="I38" s="61"/>
    </row>
    <row r="39" spans="1:9" s="65" customFormat="1" ht="20.100000000000001" hidden="1" customHeight="1">
      <c r="A39" s="36">
        <v>8</v>
      </c>
      <c r="B39" s="36"/>
      <c r="C39" s="39"/>
      <c r="D39" s="15">
        <v>2012</v>
      </c>
      <c r="E39" s="37"/>
      <c r="F39" s="36" t="str">
        <f t="shared" si="2"/>
        <v>D4</v>
      </c>
      <c r="G39" s="60"/>
      <c r="H39" s="60"/>
      <c r="I39" s="61"/>
    </row>
    <row r="40" spans="1:9" s="65" customFormat="1" ht="20.100000000000001" hidden="1" customHeight="1">
      <c r="A40" s="36">
        <v>9</v>
      </c>
      <c r="B40" s="36"/>
      <c r="C40" s="39"/>
      <c r="D40" s="15">
        <v>2012</v>
      </c>
      <c r="E40" s="37"/>
      <c r="F40" s="36" t="str">
        <f t="shared" si="2"/>
        <v>D4</v>
      </c>
      <c r="G40" s="60"/>
      <c r="H40" s="60"/>
      <c r="I40" s="61"/>
    </row>
    <row r="41" spans="1:9" s="65" customFormat="1" ht="20.100000000000001" hidden="1" customHeight="1" thickBot="1">
      <c r="A41" s="36">
        <v>10</v>
      </c>
      <c r="B41" s="36"/>
      <c r="C41" s="39"/>
      <c r="D41" s="15">
        <v>2012</v>
      </c>
      <c r="E41" s="37"/>
      <c r="F41" s="36" t="str">
        <f t="shared" si="2"/>
        <v>D4</v>
      </c>
      <c r="G41" s="60"/>
      <c r="H41" s="60"/>
      <c r="I41" s="61"/>
    </row>
    <row r="42" spans="1:9" s="29" customFormat="1" ht="27" customHeight="1" thickBot="1">
      <c r="A42" s="238" t="s">
        <v>212</v>
      </c>
      <c r="B42" s="241"/>
      <c r="C42" s="241"/>
      <c r="D42" s="241"/>
      <c r="E42" s="241"/>
      <c r="F42" s="241"/>
      <c r="G42" s="241"/>
      <c r="H42" s="241"/>
      <c r="I42" s="242"/>
    </row>
    <row r="43" spans="1:9" s="246" customFormat="1" ht="27" customHeight="1">
      <c r="A43" s="208" t="s">
        <v>0</v>
      </c>
      <c r="B43" s="208" t="s">
        <v>5</v>
      </c>
      <c r="C43" s="243" t="s">
        <v>1</v>
      </c>
      <c r="D43" s="211" t="s">
        <v>19</v>
      </c>
      <c r="E43" s="244" t="s">
        <v>2</v>
      </c>
      <c r="F43" s="213" t="s">
        <v>47</v>
      </c>
      <c r="G43" s="208" t="s">
        <v>7</v>
      </c>
      <c r="H43" s="213" t="s">
        <v>3</v>
      </c>
      <c r="I43" s="245" t="s">
        <v>3</v>
      </c>
    </row>
    <row r="44" spans="1:9" s="193" customFormat="1" ht="20.100000000000001" customHeight="1">
      <c r="A44" s="190">
        <v>1</v>
      </c>
      <c r="B44" s="190">
        <v>951</v>
      </c>
      <c r="C44" s="187" t="s">
        <v>218</v>
      </c>
      <c r="D44" s="267">
        <v>2009</v>
      </c>
      <c r="E44" s="265" t="s">
        <v>217</v>
      </c>
      <c r="F44" s="190" t="str">
        <f t="shared" ref="F44:F53" si="3">IF($E$1-$D44&lt;=3,"D1",IF($E$1-$D44&lt;=6,"D2",IF($E$1-$D44&lt;=9,"D3",IF($E$1-$D44&lt;=12,"D4",IF($E$1-$D44&lt;=15,"D5",IF($E$1-$D44&lt;=18,"D6","D6"))))))</f>
        <v>D5</v>
      </c>
      <c r="G44" s="190"/>
      <c r="H44" s="190"/>
      <c r="I44" s="192"/>
    </row>
    <row r="45" spans="1:9" s="227" customFormat="1" ht="20.100000000000001" customHeight="1">
      <c r="A45" s="221">
        <v>2</v>
      </c>
      <c r="B45" s="221">
        <v>928</v>
      </c>
      <c r="C45" s="223" t="s">
        <v>70</v>
      </c>
      <c r="D45" s="130">
        <v>2010</v>
      </c>
      <c r="E45" s="259" t="s">
        <v>52</v>
      </c>
      <c r="F45" s="221" t="str">
        <f t="shared" si="3"/>
        <v>D4</v>
      </c>
      <c r="G45" s="221"/>
      <c r="H45" s="221"/>
      <c r="I45" s="260"/>
    </row>
    <row r="46" spans="1:9" s="65" customFormat="1" ht="20.100000000000001" hidden="1" customHeight="1">
      <c r="A46" s="36"/>
      <c r="B46" s="36"/>
      <c r="C46" s="39" t="s">
        <v>77</v>
      </c>
      <c r="D46" s="40">
        <v>2010</v>
      </c>
      <c r="E46" s="37" t="s">
        <v>52</v>
      </c>
      <c r="F46" s="36" t="str">
        <f t="shared" si="3"/>
        <v>D4</v>
      </c>
      <c r="G46" s="36"/>
      <c r="H46" s="36"/>
      <c r="I46" s="38"/>
    </row>
    <row r="47" spans="1:9" s="65" customFormat="1" ht="20.100000000000001" hidden="1" customHeight="1">
      <c r="A47" s="36"/>
      <c r="B47" s="36"/>
      <c r="C47" s="39" t="s">
        <v>72</v>
      </c>
      <c r="D47" s="15">
        <v>2010</v>
      </c>
      <c r="E47" s="37" t="s">
        <v>52</v>
      </c>
      <c r="F47" s="36" t="str">
        <f t="shared" si="3"/>
        <v>D4</v>
      </c>
      <c r="G47" s="60"/>
      <c r="H47" s="60"/>
      <c r="I47" s="61"/>
    </row>
    <row r="48" spans="1:9" s="65" customFormat="1" ht="20.100000000000001" hidden="1" customHeight="1">
      <c r="A48" s="36"/>
      <c r="B48" s="36"/>
      <c r="C48" s="39" t="s">
        <v>82</v>
      </c>
      <c r="D48" s="40">
        <v>2009</v>
      </c>
      <c r="E48" s="37" t="s">
        <v>52</v>
      </c>
      <c r="F48" s="36" t="str">
        <f t="shared" si="3"/>
        <v>D5</v>
      </c>
      <c r="G48" s="36"/>
      <c r="H48" s="36"/>
      <c r="I48" s="36"/>
    </row>
    <row r="49" spans="1:9" s="65" customFormat="1" ht="20.100000000000001" hidden="1" customHeight="1" thickBot="1">
      <c r="A49" s="36"/>
      <c r="B49" s="36"/>
      <c r="C49" s="39"/>
      <c r="D49" s="40">
        <v>2010</v>
      </c>
      <c r="E49" s="37"/>
      <c r="F49" s="36" t="str">
        <f t="shared" si="3"/>
        <v>D4</v>
      </c>
      <c r="G49" s="36"/>
      <c r="H49" s="36"/>
      <c r="I49" s="38"/>
    </row>
    <row r="50" spans="1:9" s="65" customFormat="1" ht="20.100000000000001" hidden="1" customHeight="1">
      <c r="A50" s="36">
        <v>7</v>
      </c>
      <c r="B50" s="36"/>
      <c r="C50" s="39"/>
      <c r="D50" s="40">
        <v>2010</v>
      </c>
      <c r="E50" s="37"/>
      <c r="F50" s="36" t="str">
        <f t="shared" si="3"/>
        <v>D4</v>
      </c>
      <c r="G50" s="36"/>
      <c r="H50" s="36"/>
      <c r="I50" s="38"/>
    </row>
    <row r="51" spans="1:9" s="65" customFormat="1" ht="20.100000000000001" hidden="1" customHeight="1">
      <c r="A51" s="36">
        <v>8</v>
      </c>
      <c r="B51" s="36"/>
      <c r="C51" s="39"/>
      <c r="D51" s="40">
        <v>2010</v>
      </c>
      <c r="E51" s="37"/>
      <c r="F51" s="36" t="str">
        <f t="shared" si="3"/>
        <v>D4</v>
      </c>
      <c r="G51" s="36"/>
      <c r="H51" s="36"/>
      <c r="I51" s="38"/>
    </row>
    <row r="52" spans="1:9" s="65" customFormat="1" ht="20.100000000000001" hidden="1" customHeight="1">
      <c r="A52" s="36">
        <v>9</v>
      </c>
      <c r="B52" s="36"/>
      <c r="C52" s="39"/>
      <c r="D52" s="40">
        <v>2010</v>
      </c>
      <c r="E52" s="37"/>
      <c r="F52" s="36" t="str">
        <f t="shared" si="3"/>
        <v>D4</v>
      </c>
      <c r="G52" s="36"/>
      <c r="H52" s="36"/>
      <c r="I52" s="38"/>
    </row>
    <row r="53" spans="1:9" s="65" customFormat="1" ht="20.100000000000001" hidden="1" customHeight="1" thickBot="1">
      <c r="A53" s="36">
        <v>10</v>
      </c>
      <c r="B53" s="36"/>
      <c r="C53" s="39"/>
      <c r="D53" s="40">
        <v>2010</v>
      </c>
      <c r="E53" s="37"/>
      <c r="F53" s="36" t="str">
        <f t="shared" si="3"/>
        <v>D4</v>
      </c>
      <c r="G53" s="60"/>
      <c r="H53" s="60"/>
      <c r="I53" s="60"/>
    </row>
    <row r="54" spans="1:9" s="29" customFormat="1" ht="58.5" hidden="1" customHeight="1" thickBot="1">
      <c r="A54" s="169" t="s">
        <v>213</v>
      </c>
      <c r="B54" s="170"/>
      <c r="C54" s="170"/>
      <c r="D54" s="170"/>
      <c r="E54" s="170"/>
      <c r="F54" s="170"/>
      <c r="G54" s="170"/>
      <c r="H54" s="170"/>
      <c r="I54" s="171"/>
    </row>
    <row r="55" spans="1:9" s="29" customFormat="1" ht="27" hidden="1" customHeight="1">
      <c r="A55" s="95" t="s">
        <v>0</v>
      </c>
      <c r="B55" s="95" t="s">
        <v>5</v>
      </c>
      <c r="C55" s="100" t="s">
        <v>1</v>
      </c>
      <c r="D55" s="96" t="s">
        <v>19</v>
      </c>
      <c r="E55" s="101" t="s">
        <v>2</v>
      </c>
      <c r="F55" s="97" t="s">
        <v>47</v>
      </c>
      <c r="G55" s="95" t="s">
        <v>7</v>
      </c>
      <c r="H55" s="97" t="s">
        <v>3</v>
      </c>
      <c r="I55" s="102" t="s">
        <v>3</v>
      </c>
    </row>
    <row r="56" spans="1:9" s="65" customFormat="1" ht="20.100000000000001" hidden="1" customHeight="1">
      <c r="A56" s="36">
        <v>1</v>
      </c>
      <c r="B56" s="36"/>
      <c r="C56" s="39" t="s">
        <v>83</v>
      </c>
      <c r="D56" s="15">
        <v>2006</v>
      </c>
      <c r="E56" s="37" t="s">
        <v>52</v>
      </c>
      <c r="F56" s="36" t="str">
        <f>IF($E$1-$D56&lt;=3,"D1",IF($E$1-$D56&lt;=6,"D2",IF($E$1-$D56&lt;=9,"D3",IF($E$1-$D56&lt;=12,"D4",IF($E$1-$D56&lt;=15,"D5",IF($E$1-$D56&lt;=18,"D6","D6"))))))</f>
        <v>D6</v>
      </c>
      <c r="G56" s="36"/>
      <c r="H56" s="36"/>
      <c r="I56" s="36"/>
    </row>
    <row r="57" spans="1:9" s="65" customFormat="1" ht="20.100000000000001" hidden="1" customHeight="1">
      <c r="A57" s="36">
        <v>2</v>
      </c>
      <c r="B57" s="36"/>
      <c r="C57" s="39" t="s">
        <v>59</v>
      </c>
      <c r="D57" s="15">
        <v>2006</v>
      </c>
      <c r="E57" s="37" t="s">
        <v>57</v>
      </c>
      <c r="F57" s="36" t="str">
        <f>IF($E$1-$D57&lt;=3,"D1",IF($E$1-$D57&lt;=6,"D2",IF($E$1-$D57&lt;=9,"D3",IF($E$1-$D57&lt;=12,"D4",IF($E$1-$D57&lt;=15,"D5",IF($E$1-$D57&lt;=18,"D6","D6"))))))</f>
        <v>D6</v>
      </c>
      <c r="G57" s="36"/>
      <c r="H57" s="36"/>
      <c r="I57" s="36"/>
    </row>
    <row r="58" spans="1:9" s="65" customFormat="1" ht="20.100000000000001" hidden="1" customHeight="1">
      <c r="A58" s="36">
        <v>3</v>
      </c>
      <c r="B58" s="36"/>
      <c r="C58" s="39"/>
      <c r="D58" s="15">
        <v>2006</v>
      </c>
      <c r="E58" s="37"/>
      <c r="F58" s="36" t="str">
        <f t="shared" ref="F58:F65" si="4">IF($E$1-$D58&lt;=3,"D1",IF($E$1-$D58&lt;=6,"D2",IF($E$1-$D58&lt;=9,"D3",IF($E$1-$D58&lt;=12,"D4",IF($E$1-$D58&lt;=15,"D5",IF($E$1-$D58&lt;=18,"D6","D6"))))))</f>
        <v>D6</v>
      </c>
      <c r="G58" s="36"/>
      <c r="H58" s="36"/>
      <c r="I58" s="36"/>
    </row>
    <row r="59" spans="1:9" s="65" customFormat="1" ht="20.100000000000001" hidden="1" customHeight="1">
      <c r="A59" s="36">
        <v>4</v>
      </c>
      <c r="B59" s="36"/>
      <c r="C59" s="39"/>
      <c r="D59" s="15">
        <v>2006</v>
      </c>
      <c r="E59" s="37"/>
      <c r="F59" s="36" t="str">
        <f t="shared" si="4"/>
        <v>D6</v>
      </c>
      <c r="G59" s="36"/>
      <c r="H59" s="36"/>
      <c r="I59" s="36"/>
    </row>
    <row r="60" spans="1:9" s="65" customFormat="1" ht="20.100000000000001" hidden="1" customHeight="1">
      <c r="A60" s="36">
        <v>5</v>
      </c>
      <c r="B60" s="36"/>
      <c r="C60" s="39"/>
      <c r="D60" s="15">
        <v>2006</v>
      </c>
      <c r="E60" s="37"/>
      <c r="F60" s="36" t="str">
        <f t="shared" si="4"/>
        <v>D6</v>
      </c>
      <c r="G60" s="36"/>
      <c r="H60" s="36"/>
      <c r="I60" s="36"/>
    </row>
    <row r="61" spans="1:9" s="65" customFormat="1" ht="20.100000000000001" hidden="1" customHeight="1">
      <c r="A61" s="36">
        <v>6</v>
      </c>
      <c r="B61" s="36"/>
      <c r="C61" s="39"/>
      <c r="D61" s="15">
        <v>2006</v>
      </c>
      <c r="E61" s="37"/>
      <c r="F61" s="36" t="str">
        <f t="shared" si="4"/>
        <v>D6</v>
      </c>
      <c r="G61" s="36"/>
      <c r="H61" s="36"/>
      <c r="I61" s="36"/>
    </row>
    <row r="62" spans="1:9" s="65" customFormat="1" ht="20.100000000000001" hidden="1" customHeight="1">
      <c r="A62" s="36">
        <v>7</v>
      </c>
      <c r="B62" s="36"/>
      <c r="C62" s="39"/>
      <c r="D62" s="15">
        <v>2006</v>
      </c>
      <c r="E62" s="37"/>
      <c r="F62" s="36" t="str">
        <f t="shared" si="4"/>
        <v>D6</v>
      </c>
      <c r="G62" s="36"/>
      <c r="H62" s="36"/>
      <c r="I62" s="36"/>
    </row>
    <row r="63" spans="1:9" s="65" customFormat="1" ht="20.100000000000001" hidden="1" customHeight="1">
      <c r="A63" s="36">
        <v>8</v>
      </c>
      <c r="B63" s="36"/>
      <c r="C63" s="39"/>
      <c r="D63" s="15">
        <v>2006</v>
      </c>
      <c r="E63" s="37"/>
      <c r="F63" s="36" t="str">
        <f t="shared" si="4"/>
        <v>D6</v>
      </c>
      <c r="G63" s="36"/>
      <c r="H63" s="36"/>
      <c r="I63" s="36"/>
    </row>
    <row r="64" spans="1:9" s="65" customFormat="1" ht="20.100000000000001" hidden="1" customHeight="1">
      <c r="A64" s="36">
        <v>9</v>
      </c>
      <c r="B64" s="36"/>
      <c r="C64" s="39"/>
      <c r="D64" s="15">
        <v>2006</v>
      </c>
      <c r="E64" s="37"/>
      <c r="F64" s="36" t="str">
        <f t="shared" si="4"/>
        <v>D6</v>
      </c>
      <c r="G64" s="36"/>
      <c r="H64" s="36"/>
      <c r="I64" s="36"/>
    </row>
    <row r="65" spans="1:9" s="65" customFormat="1" ht="20.100000000000001" hidden="1" customHeight="1">
      <c r="A65" s="36">
        <v>10</v>
      </c>
      <c r="B65" s="36"/>
      <c r="C65" s="39"/>
      <c r="D65" s="15">
        <v>2006</v>
      </c>
      <c r="E65" s="37"/>
      <c r="F65" s="36" t="str">
        <f t="shared" si="4"/>
        <v>D6</v>
      </c>
      <c r="G65" s="36"/>
      <c r="H65" s="36"/>
      <c r="I65" s="36"/>
    </row>
    <row r="66" spans="1:9" ht="16.5">
      <c r="C66" s="42"/>
      <c r="D66" s="43"/>
      <c r="E66" s="44"/>
      <c r="F66" s="45"/>
    </row>
    <row r="67" spans="1:9" s="32" customFormat="1" ht="11.25">
      <c r="A67" s="41" t="s">
        <v>12</v>
      </c>
      <c r="B67" s="46"/>
      <c r="D67" s="26"/>
      <c r="F67" s="47"/>
      <c r="G67" s="47"/>
      <c r="H67" s="47"/>
      <c r="I67" s="47"/>
    </row>
    <row r="68" spans="1:9" s="32" customFormat="1" ht="12.75">
      <c r="A68" s="48" t="s">
        <v>11</v>
      </c>
      <c r="B68" s="103"/>
      <c r="D68" s="26"/>
      <c r="F68" s="47"/>
      <c r="G68" s="47"/>
      <c r="H68" s="47"/>
      <c r="I68" s="47"/>
    </row>
  </sheetData>
  <sortState ref="A45:I50">
    <sortCondition ref="A45:A50"/>
  </sortState>
  <mergeCells count="7">
    <mergeCell ref="A42:I42"/>
    <mergeCell ref="A54:I54"/>
    <mergeCell ref="A2:I2"/>
    <mergeCell ref="A3:I3"/>
    <mergeCell ref="A7:I7"/>
    <mergeCell ref="A19:I19"/>
    <mergeCell ref="A30:I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Výsledky 2022</vt:lpstr>
      <vt:lpstr>Kategorie</vt:lpstr>
      <vt:lpstr>Výsledky CHLAPCI 2022</vt:lpstr>
      <vt:lpstr>Výsledky DIEVČATÁ 2022</vt:lpstr>
    </vt:vector>
  </TitlesOfParts>
  <Company>Sociálna poisťovňa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kem-bucova_a</dc:creator>
  <cp:lastModifiedBy>pc</cp:lastModifiedBy>
  <cp:lastPrinted>2022-06-04T15:45:22Z</cp:lastPrinted>
  <dcterms:created xsi:type="dcterms:W3CDTF">2006-08-10T15:02:00Z</dcterms:created>
  <dcterms:modified xsi:type="dcterms:W3CDTF">2022-06-04T16:08:38Z</dcterms:modified>
</cp:coreProperties>
</file>