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poradie 2018 16,5 km" sheetId="1" r:id="rId1"/>
    <sheet name="Vyhodnotenie 16,5 km" sheetId="2" r:id="rId2"/>
    <sheet name="Celkové poradie 9,7 km " sheetId="3" r:id="rId3"/>
    <sheet name="List7" sheetId="4" state="hidden" r:id="rId4"/>
    <sheet name="Vyhodnotenie 9,7 km" sheetId="5" r:id="rId5"/>
    <sheet name="Výsl.CH1" sheetId="6" r:id="rId6"/>
    <sheet name="Výsl.D1" sheetId="7" r:id="rId7"/>
    <sheet name="Výsl.CH2" sheetId="8" r:id="rId8"/>
    <sheet name="Výsl.D2" sheetId="9" r:id="rId9"/>
    <sheet name="Výsl.CH3" sheetId="10" r:id="rId10"/>
    <sheet name="Výsl.D3" sheetId="11" r:id="rId11"/>
    <sheet name="Výsl.CH4" sheetId="12" r:id="rId12"/>
    <sheet name="Výsl.D4" sheetId="13" r:id="rId13"/>
    <sheet name="Výsl.D5" sheetId="14" r:id="rId14"/>
    <sheet name="Výsl.CH5" sheetId="15" r:id="rId15"/>
    <sheet name="Výsl.CH6" sheetId="16" r:id="rId16"/>
    <sheet name="Výsl.D7" sheetId="17" r:id="rId17"/>
    <sheet name="Výsl.CH8" sheetId="18" r:id="rId18"/>
  </sheets>
  <definedNames>
    <definedName name="_xlfn.BAHTTEXT" hidden="1">#NAME?</definedName>
    <definedName name="_xlfn_BAHTTEXT">NA()</definedName>
  </definedNames>
  <calcPr fullCalcOnLoad="1"/>
</workbook>
</file>

<file path=xl/sharedStrings.xml><?xml version="1.0" encoding="utf-8"?>
<sst xmlns="http://schemas.openxmlformats.org/spreadsheetml/2006/main" count="3181" uniqueCount="512">
  <si>
    <t>Meno</t>
  </si>
  <si>
    <t>Oddiel</t>
  </si>
  <si>
    <t>Čas</t>
  </si>
  <si>
    <t>m</t>
  </si>
  <si>
    <t>m/ž</t>
  </si>
  <si>
    <t>rok</t>
  </si>
  <si>
    <t>Kat.</t>
  </si>
  <si>
    <t>Štart. číslo</t>
  </si>
  <si>
    <t>Rok nar.</t>
  </si>
  <si>
    <t>Por.  číslo</t>
  </si>
  <si>
    <t>Por.        v kat.</t>
  </si>
  <si>
    <t>ž</t>
  </si>
  <si>
    <t>Košice</t>
  </si>
  <si>
    <t>Štát</t>
  </si>
  <si>
    <t>SVK</t>
  </si>
  <si>
    <t>MCHK Ruskov</t>
  </si>
  <si>
    <t>Ruskov</t>
  </si>
  <si>
    <t>Bohdanovce</t>
  </si>
  <si>
    <t>MBK Veľké Kapušany</t>
  </si>
  <si>
    <t>Olšovany</t>
  </si>
  <si>
    <t>Metropol Košice</t>
  </si>
  <si>
    <t>Por. číslo</t>
  </si>
  <si>
    <t>BK Geča</t>
  </si>
  <si>
    <t>O5 BK Furča Košice</t>
  </si>
  <si>
    <t>9,7 km</t>
  </si>
  <si>
    <t>16,5 km</t>
  </si>
  <si>
    <t>TEHO Košice</t>
  </si>
  <si>
    <t>Svinica</t>
  </si>
  <si>
    <t>Havný rozhodca: Peter Buc, 0905299189, peter.buc59@gmail.com</t>
  </si>
  <si>
    <t>Výsledky spracovala: Anna Bucová</t>
  </si>
  <si>
    <t>Výsledková listina "Behu Olšavský pohár" zo dňa 24.  septembra 2017</t>
  </si>
  <si>
    <t xml:space="preserve">3. ročník </t>
  </si>
  <si>
    <t>Priezvisko</t>
  </si>
  <si>
    <t>Repák</t>
  </si>
  <si>
    <t>Erik</t>
  </si>
  <si>
    <t>Matúš</t>
  </si>
  <si>
    <t>Ján</t>
  </si>
  <si>
    <t>Remias</t>
  </si>
  <si>
    <t>Peter</t>
  </si>
  <si>
    <t>Giebel</t>
  </si>
  <si>
    <t>Radoslav</t>
  </si>
  <si>
    <t>Mihok</t>
  </si>
  <si>
    <t>Štefan</t>
  </si>
  <si>
    <t>Malyy</t>
  </si>
  <si>
    <t>Anatolij</t>
  </si>
  <si>
    <t>Onofrej</t>
  </si>
  <si>
    <t>Tajblik</t>
  </si>
  <si>
    <t>Rastislav</t>
  </si>
  <si>
    <t>Zuščák</t>
  </si>
  <si>
    <t>Jozef</t>
  </si>
  <si>
    <t>Fabrici</t>
  </si>
  <si>
    <t>Pavol</t>
  </si>
  <si>
    <t>Active Life Košice</t>
  </si>
  <si>
    <t>TJ Obal servis Košice</t>
  </si>
  <si>
    <t>Active life Košice</t>
  </si>
  <si>
    <t>TJB</t>
  </si>
  <si>
    <t>Čiripová</t>
  </si>
  <si>
    <t>Zuzana</t>
  </si>
  <si>
    <t>Alena</t>
  </si>
  <si>
    <t>Mária</t>
  </si>
  <si>
    <t>Kolibárová</t>
  </si>
  <si>
    <t>Martina</t>
  </si>
  <si>
    <t>Eva</t>
  </si>
  <si>
    <t>Semanová</t>
  </si>
  <si>
    <t>Zlatka</t>
  </si>
  <si>
    <t>Monika</t>
  </si>
  <si>
    <t>Rozhanovce</t>
  </si>
  <si>
    <t>MARAS team</t>
  </si>
  <si>
    <t>Baláž</t>
  </si>
  <si>
    <t>Matej</t>
  </si>
  <si>
    <t>Berg</t>
  </si>
  <si>
    <t>Vladimír</t>
  </si>
  <si>
    <t>Bodnárová</t>
  </si>
  <si>
    <t>Drančák</t>
  </si>
  <si>
    <t>Michal</t>
  </si>
  <si>
    <t>Hiľovský</t>
  </si>
  <si>
    <t>Lukáš</t>
  </si>
  <si>
    <t>Kassay</t>
  </si>
  <si>
    <t>Vojtech</t>
  </si>
  <si>
    <t>Keruľ</t>
  </si>
  <si>
    <t>František</t>
  </si>
  <si>
    <t>Laincz</t>
  </si>
  <si>
    <t>Miroslav</t>
  </si>
  <si>
    <t>Oselský</t>
  </si>
  <si>
    <t>Milan</t>
  </si>
  <si>
    <t>Pálfi</t>
  </si>
  <si>
    <t>Papp</t>
  </si>
  <si>
    <t>Zoltán</t>
  </si>
  <si>
    <t>Pogány</t>
  </si>
  <si>
    <t>Branko</t>
  </si>
  <si>
    <t>Škrak</t>
  </si>
  <si>
    <t>Maroš</t>
  </si>
  <si>
    <t>Uličný</t>
  </si>
  <si>
    <t>Vasil</t>
  </si>
  <si>
    <t>Gabriel</t>
  </si>
  <si>
    <t>Doky kickboxing team</t>
  </si>
  <si>
    <t>StudentTIMES</t>
  </si>
  <si>
    <t>Herpetolog</t>
  </si>
  <si>
    <t>Active life ,strechy stepal</t>
  </si>
  <si>
    <t>Muži 9,7 km</t>
  </si>
  <si>
    <t>Kategórie</t>
  </si>
  <si>
    <t>Bačík</t>
  </si>
  <si>
    <t>Gombita</t>
  </si>
  <si>
    <t>Hajduk</t>
  </si>
  <si>
    <t>Imrich</t>
  </si>
  <si>
    <t>Pribičko</t>
  </si>
  <si>
    <t>Tiszová</t>
  </si>
  <si>
    <t>Alžbeta</t>
  </si>
  <si>
    <t>Vilhan</t>
  </si>
  <si>
    <t>Seniori (Muži+Ženy nad 60 rokov) 9,7 km</t>
  </si>
  <si>
    <t>Bežim pre chudobných OÁZA</t>
  </si>
  <si>
    <t>ŽSR Košice</t>
  </si>
  <si>
    <t>TMS International Košice, s.r.o.</t>
  </si>
  <si>
    <t>Gedeon</t>
  </si>
  <si>
    <t>Hajduková</t>
  </si>
  <si>
    <t>Katarína</t>
  </si>
  <si>
    <t>Hiľovská</t>
  </si>
  <si>
    <t>Lenka</t>
  </si>
  <si>
    <t>Holubecká</t>
  </si>
  <si>
    <t>Hudáková</t>
  </si>
  <si>
    <t>Andrea</t>
  </si>
  <si>
    <t>Kardošová</t>
  </si>
  <si>
    <t>Alexandra</t>
  </si>
  <si>
    <t>Němcová</t>
  </si>
  <si>
    <t>Barbora</t>
  </si>
  <si>
    <t>Reiszová</t>
  </si>
  <si>
    <t>Doky Kickboxing Team</t>
  </si>
  <si>
    <t>Ženy 9,7 km</t>
  </si>
  <si>
    <t>2000-2002</t>
  </si>
  <si>
    <t>JM</t>
  </si>
  <si>
    <t>Ženy nad 60 rokov</t>
  </si>
  <si>
    <t>Z</t>
  </si>
  <si>
    <t>KAT</t>
  </si>
  <si>
    <t>M</t>
  </si>
  <si>
    <t>MS</t>
  </si>
  <si>
    <t>ŽS</t>
  </si>
  <si>
    <t>Ž</t>
  </si>
  <si>
    <t>dorastenci</t>
  </si>
  <si>
    <t>Biacovský</t>
  </si>
  <si>
    <t>Ondrej</t>
  </si>
  <si>
    <t>samoplatca</t>
  </si>
  <si>
    <t>Kažimír</t>
  </si>
  <si>
    <t>Garčár</t>
  </si>
  <si>
    <t>BK STEEL Košice</t>
  </si>
  <si>
    <t xml:space="preserve">Stašik </t>
  </si>
  <si>
    <t>Bertotovce</t>
  </si>
  <si>
    <t xml:space="preserve">M </t>
  </si>
  <si>
    <t>Pastor</t>
  </si>
  <si>
    <t>GEKON</t>
  </si>
  <si>
    <t>Slávia TU Košice</t>
  </si>
  <si>
    <t>Róbert</t>
  </si>
  <si>
    <t>Rusnák</t>
  </si>
  <si>
    <t>Sečovce</t>
  </si>
  <si>
    <t>Gašparovič</t>
  </si>
  <si>
    <t>Kevin</t>
  </si>
  <si>
    <t>Patrik</t>
  </si>
  <si>
    <t>Hobor</t>
  </si>
  <si>
    <t>Bača</t>
  </si>
  <si>
    <t>Raschupkin</t>
  </si>
  <si>
    <t>Sergei</t>
  </si>
  <si>
    <t>Mally team</t>
  </si>
  <si>
    <t>Demočko</t>
  </si>
  <si>
    <t>Tomáš</t>
  </si>
  <si>
    <t>Kaduk</t>
  </si>
  <si>
    <t>Pavlov</t>
  </si>
  <si>
    <t>Juraj</t>
  </si>
  <si>
    <t>KOB - Metropol Sečovce</t>
  </si>
  <si>
    <t>Marek</t>
  </si>
  <si>
    <t>Vranov</t>
  </si>
  <si>
    <t>Kuľbaga</t>
  </si>
  <si>
    <t>Profit meta</t>
  </si>
  <si>
    <t>Repčík</t>
  </si>
  <si>
    <t>Pavel</t>
  </si>
  <si>
    <t>OÚ Mengusovce</t>
  </si>
  <si>
    <t>Majza</t>
  </si>
  <si>
    <t>Hodorová</t>
  </si>
  <si>
    <t>Ingrid</t>
  </si>
  <si>
    <t>Adamkovičová</t>
  </si>
  <si>
    <t>Elena</t>
  </si>
  <si>
    <t>Jánošík</t>
  </si>
  <si>
    <t>Rákoš</t>
  </si>
  <si>
    <t>Figura</t>
  </si>
  <si>
    <t>Emil</t>
  </si>
  <si>
    <t>Juhás</t>
  </si>
  <si>
    <t>Cyril</t>
  </si>
  <si>
    <t xml:space="preserve">4. ročník </t>
  </si>
  <si>
    <t>Výsledková listina "Behu Olšavský pohár" zo dňa 23.  septembra 2018</t>
  </si>
  <si>
    <t>dátum</t>
  </si>
  <si>
    <t>Por. v kat.</t>
  </si>
  <si>
    <t>Cool Be Košice</t>
  </si>
  <si>
    <t>Muži bez rozdielu veku M9 9,7 km</t>
  </si>
  <si>
    <t>Vrbiaková</t>
  </si>
  <si>
    <t>Edita</t>
  </si>
  <si>
    <t>Autoservis ERIKA</t>
  </si>
  <si>
    <t>Hajaš</t>
  </si>
  <si>
    <t>Miloslav</t>
  </si>
  <si>
    <t>Muži D nad 60 rokov 9,7 km</t>
  </si>
  <si>
    <t>Ženy bez rozdielu veku Ž9 9,7 km</t>
  </si>
  <si>
    <t>Muži E nad 70 rokov 9,7 km</t>
  </si>
  <si>
    <t>Jaro</t>
  </si>
  <si>
    <t>Butkay</t>
  </si>
  <si>
    <t>Ele-pele &amp; RiVi</t>
  </si>
  <si>
    <t>Parks</t>
  </si>
  <si>
    <t>Jon</t>
  </si>
  <si>
    <t>Tanya</t>
  </si>
  <si>
    <t>Renáta</t>
  </si>
  <si>
    <t>Michaľany</t>
  </si>
  <si>
    <t>Ženy H nad 50 rokov 9,7 km</t>
  </si>
  <si>
    <t>Reicher</t>
  </si>
  <si>
    <t>Vladislav</t>
  </si>
  <si>
    <t>Trebišov</t>
  </si>
  <si>
    <t>Ženy I nad 60 rokov 9,7 km</t>
  </si>
  <si>
    <t>Čigáš</t>
  </si>
  <si>
    <t>Kuzmice</t>
  </si>
  <si>
    <t>Daniel</t>
  </si>
  <si>
    <t>Parkanský</t>
  </si>
  <si>
    <t>Tibor</t>
  </si>
  <si>
    <t>Sopka Seňa</t>
  </si>
  <si>
    <t>Varga</t>
  </si>
  <si>
    <t>Pribula</t>
  </si>
  <si>
    <t>Igor</t>
  </si>
  <si>
    <t>Prima SH Vranov</t>
  </si>
  <si>
    <t>Sopko</t>
  </si>
  <si>
    <t>Dominik</t>
  </si>
  <si>
    <t>o5 BK Furča - Košice</t>
  </si>
  <si>
    <t>Lörinc</t>
  </si>
  <si>
    <t>Janette</t>
  </si>
  <si>
    <t>Fehérová</t>
  </si>
  <si>
    <t>Agnesa</t>
  </si>
  <si>
    <t>Repaský</t>
  </si>
  <si>
    <t>Fara Jazero</t>
  </si>
  <si>
    <t>Habura</t>
  </si>
  <si>
    <t>Martin</t>
  </si>
  <si>
    <t>Gladiator Michalovce</t>
  </si>
  <si>
    <t>Polák</t>
  </si>
  <si>
    <t>Smrčová</t>
  </si>
  <si>
    <t>Mirka</t>
  </si>
  <si>
    <t>IT Girls</t>
  </si>
  <si>
    <t>Jakubivová</t>
  </si>
  <si>
    <t>Tímea</t>
  </si>
  <si>
    <t>Peržeľ</t>
  </si>
  <si>
    <t>Ľubomír</t>
  </si>
  <si>
    <t>Vronč</t>
  </si>
  <si>
    <t>Energo Control</t>
  </si>
  <si>
    <t>Jarčušková</t>
  </si>
  <si>
    <t>Miriam</t>
  </si>
  <si>
    <t>Prok</t>
  </si>
  <si>
    <t>STD Ľadoborci Vranov</t>
  </si>
  <si>
    <t>Kudlová</t>
  </si>
  <si>
    <t>TMS International Košice</t>
  </si>
  <si>
    <t>Fedorová</t>
  </si>
  <si>
    <t>Podžuban</t>
  </si>
  <si>
    <t>Michalovce</t>
  </si>
  <si>
    <t>Jana</t>
  </si>
  <si>
    <t>Juhásová</t>
  </si>
  <si>
    <t>Active life</t>
  </si>
  <si>
    <t>Boros</t>
  </si>
  <si>
    <t>BK Spartak Medzev</t>
  </si>
  <si>
    <t>Kudla</t>
  </si>
  <si>
    <t>Košické Tulene</t>
  </si>
  <si>
    <t>Várady</t>
  </si>
  <si>
    <t>Dávid</t>
  </si>
  <si>
    <t>Hrašovík</t>
  </si>
  <si>
    <t>Parilák</t>
  </si>
  <si>
    <t>Ľudovít prof.</t>
  </si>
  <si>
    <t>Gore</t>
  </si>
  <si>
    <t>Bujarí Bujaci</t>
  </si>
  <si>
    <t>Mesároš</t>
  </si>
  <si>
    <t>Rada</t>
  </si>
  <si>
    <t>Ladislav</t>
  </si>
  <si>
    <t>MBO Strážske</t>
  </si>
  <si>
    <t>Kollár</t>
  </si>
  <si>
    <t>Roman</t>
  </si>
  <si>
    <t>Levice</t>
  </si>
  <si>
    <t>Kopčáková</t>
  </si>
  <si>
    <t>Beáta</t>
  </si>
  <si>
    <t>Kohl</t>
  </si>
  <si>
    <t>Veselský</t>
  </si>
  <si>
    <t>Intransla</t>
  </si>
  <si>
    <t>Čulko</t>
  </si>
  <si>
    <t>Pačuta</t>
  </si>
  <si>
    <t>Vranov/Lomnica</t>
  </si>
  <si>
    <t>Vojaček</t>
  </si>
  <si>
    <t>Timár</t>
  </si>
  <si>
    <t>Jonek</t>
  </si>
  <si>
    <t>Maras team</t>
  </si>
  <si>
    <t>Skálová</t>
  </si>
  <si>
    <t>Marcela</t>
  </si>
  <si>
    <t>Nižná Hutka</t>
  </si>
  <si>
    <t>Fedič</t>
  </si>
  <si>
    <t>Nováčany DHZ</t>
  </si>
  <si>
    <t>Čepko</t>
  </si>
  <si>
    <t>Szabó</t>
  </si>
  <si>
    <t>Cyklocentrum.eu</t>
  </si>
  <si>
    <t>Holubčík</t>
  </si>
  <si>
    <t>Marián</t>
  </si>
  <si>
    <t>Mačanga</t>
  </si>
  <si>
    <t>Filip</t>
  </si>
  <si>
    <t>Kuchár</t>
  </si>
  <si>
    <t>Maurer</t>
  </si>
  <si>
    <t>Active Life</t>
  </si>
  <si>
    <t>Ujlaky</t>
  </si>
  <si>
    <t>JAKASPORT</t>
  </si>
  <si>
    <t>Menkyna</t>
  </si>
  <si>
    <t>Senec</t>
  </si>
  <si>
    <t>Demjanovič</t>
  </si>
  <si>
    <t>Šimko</t>
  </si>
  <si>
    <t>Gerard</t>
  </si>
  <si>
    <t>AC Michalovce</t>
  </si>
  <si>
    <t>Bogár</t>
  </si>
  <si>
    <t>János</t>
  </si>
  <si>
    <t>HEGYALJA 2050</t>
  </si>
  <si>
    <t>Ildikó</t>
  </si>
  <si>
    <t>Triatlonový klub Košice</t>
  </si>
  <si>
    <t>Butkayová</t>
  </si>
  <si>
    <t>Schnurerová</t>
  </si>
  <si>
    <t>Tóthová</t>
  </si>
  <si>
    <t>Miloš</t>
  </si>
  <si>
    <t>Team Club Magenta (Košice-Sever)</t>
  </si>
  <si>
    <t>TJ Obalservis Košice</t>
  </si>
  <si>
    <t>Vranov nad Topľou</t>
  </si>
  <si>
    <t>Kategoria on line</t>
  </si>
  <si>
    <t>Eugen</t>
  </si>
  <si>
    <t>Por. čís.</t>
  </si>
  <si>
    <t>Štar. čís.</t>
  </si>
  <si>
    <t>O</t>
  </si>
  <si>
    <t>o</t>
  </si>
  <si>
    <t>Balogh</t>
  </si>
  <si>
    <t>Ivanak</t>
  </si>
  <si>
    <t>Radomír</t>
  </si>
  <si>
    <t>Obec Bohdanovce</t>
  </si>
  <si>
    <t>Michalík</t>
  </si>
  <si>
    <t>Suchý</t>
  </si>
  <si>
    <t>Marko</t>
  </si>
  <si>
    <t>Nižná Kamenica</t>
  </si>
  <si>
    <t>ŠKB Budimír</t>
  </si>
  <si>
    <t>Takáč</t>
  </si>
  <si>
    <t>Jaroslav</t>
  </si>
  <si>
    <t>Kalša</t>
  </si>
  <si>
    <t>Hromek</t>
  </si>
  <si>
    <t>Baran</t>
  </si>
  <si>
    <t>BK Vranov</t>
  </si>
  <si>
    <t>Ivanko</t>
  </si>
  <si>
    <t>KOB ATU Košice</t>
  </si>
  <si>
    <t>Benko</t>
  </si>
  <si>
    <t>Branislav</t>
  </si>
  <si>
    <t>Rudník</t>
  </si>
  <si>
    <t>Ďurčanský</t>
  </si>
  <si>
    <t>Dalibor</t>
  </si>
  <si>
    <t>Hodor</t>
  </si>
  <si>
    <t>Adamkovičová ml.</t>
  </si>
  <si>
    <t>Berberich</t>
  </si>
  <si>
    <t>Bernard</t>
  </si>
  <si>
    <t>Hudačeková</t>
  </si>
  <si>
    <t>Halina</t>
  </si>
  <si>
    <t>Savková</t>
  </si>
  <si>
    <t>Natália</t>
  </si>
  <si>
    <t>Lundgaard</t>
  </si>
  <si>
    <t>Paula</t>
  </si>
  <si>
    <t>Texas</t>
  </si>
  <si>
    <t>USA</t>
  </si>
  <si>
    <t>Janovičová</t>
  </si>
  <si>
    <t>Iveta</t>
  </si>
  <si>
    <t>BK Šaca</t>
  </si>
  <si>
    <t>Hájnik</t>
  </si>
  <si>
    <t>Bartová</t>
  </si>
  <si>
    <t>popies</t>
  </si>
  <si>
    <t xml:space="preserve">Barta </t>
  </si>
  <si>
    <t>bart.sk</t>
  </si>
  <si>
    <t>Štart. čís.</t>
  </si>
  <si>
    <t>Kynologický záchranný zbor SR</t>
  </si>
  <si>
    <t>I</t>
  </si>
  <si>
    <t>Celkové muži 9,7 km</t>
  </si>
  <si>
    <t>Muži nad 70 rokov 9,7 km</t>
  </si>
  <si>
    <t>Muži nad 60 rokov 9,7 km</t>
  </si>
  <si>
    <t>Ženy nad 50 rokov 9,7 km</t>
  </si>
  <si>
    <t>Ženy nad 60 rokov 9,7 km</t>
  </si>
  <si>
    <t>Juniori muži 9,7 km</t>
  </si>
  <si>
    <t>Juniorky ženy 9,7 km</t>
  </si>
  <si>
    <t>Muži nad 40 rokov</t>
  </si>
  <si>
    <t>Muži nad 50 rokov</t>
  </si>
  <si>
    <t>Ženy nad 40 rokov</t>
  </si>
  <si>
    <t xml:space="preserve">Ženy do 39 rokov </t>
  </si>
  <si>
    <t>Muži do 39 rokov</t>
  </si>
  <si>
    <t xml:space="preserve">                       Výsledková listina beh detí Ruskov  - 4. ročník</t>
  </si>
  <si>
    <t xml:space="preserve">                                               konaného dňa 23. septembra 2018 v Ruskove</t>
  </si>
  <si>
    <t xml:space="preserve">50 m </t>
  </si>
  <si>
    <t>CH1 kategória</t>
  </si>
  <si>
    <t>Por.v kat.</t>
  </si>
  <si>
    <t>Štart číslo</t>
  </si>
  <si>
    <t>Pontus</t>
  </si>
  <si>
    <t>0:24s</t>
  </si>
  <si>
    <t>Slavia PU Prešov - judo</t>
  </si>
  <si>
    <t>0:26s</t>
  </si>
  <si>
    <t xml:space="preserve">Helton </t>
  </si>
  <si>
    <t>Charles</t>
  </si>
  <si>
    <t>0:37s</t>
  </si>
  <si>
    <t>D1 kategória</t>
  </si>
  <si>
    <t>Repáková</t>
  </si>
  <si>
    <t>Sára</t>
  </si>
  <si>
    <t>BKO Vyšna Myšľa</t>
  </si>
  <si>
    <t>0:39s</t>
  </si>
  <si>
    <t>CH2 kategória</t>
  </si>
  <si>
    <t>Kohút</t>
  </si>
  <si>
    <t>0:12s</t>
  </si>
  <si>
    <t>Jakub</t>
  </si>
  <si>
    <t>0:13s</t>
  </si>
  <si>
    <t>Kinlovič</t>
  </si>
  <si>
    <t>Boris</t>
  </si>
  <si>
    <t>0:14s</t>
  </si>
  <si>
    <t>Smrčo</t>
  </si>
  <si>
    <t>0:15s</t>
  </si>
  <si>
    <t>Hudáček</t>
  </si>
  <si>
    <t>Družstevná pri Hornáde</t>
  </si>
  <si>
    <t>0:16s</t>
  </si>
  <si>
    <t>Henry</t>
  </si>
  <si>
    <t>0:17s</t>
  </si>
  <si>
    <t>0:18s</t>
  </si>
  <si>
    <t>0:19s</t>
  </si>
  <si>
    <t>D2 kategória</t>
  </si>
  <si>
    <t>D2</t>
  </si>
  <si>
    <t>0:11s</t>
  </si>
  <si>
    <t>Simona</t>
  </si>
  <si>
    <t xml:space="preserve">Hájniková </t>
  </si>
  <si>
    <t>Tereza</t>
  </si>
  <si>
    <t>Kollárová</t>
  </si>
  <si>
    <t>Anna</t>
  </si>
  <si>
    <t xml:space="preserve">100 m </t>
  </si>
  <si>
    <t>CH3 kategória</t>
  </si>
  <si>
    <t>Gazdoš</t>
  </si>
  <si>
    <t>Leo</t>
  </si>
  <si>
    <t>BKO Vyšna Mysľa</t>
  </si>
  <si>
    <t>Janovič</t>
  </si>
  <si>
    <t>0:20s</t>
  </si>
  <si>
    <t>0:21s</t>
  </si>
  <si>
    <t>Sokol</t>
  </si>
  <si>
    <t>Sebastián</t>
  </si>
  <si>
    <t>0:22s</t>
  </si>
  <si>
    <t>John</t>
  </si>
  <si>
    <t>0:25s</t>
  </si>
  <si>
    <t>Maxim</t>
  </si>
  <si>
    <t>0:30s</t>
  </si>
  <si>
    <t>D3 kategória</t>
  </si>
  <si>
    <t>Vasilová</t>
  </si>
  <si>
    <t>Ema</t>
  </si>
  <si>
    <t>Lucia</t>
  </si>
  <si>
    <t>Rusnaková</t>
  </si>
  <si>
    <t>Angelika</t>
  </si>
  <si>
    <t>Nováková</t>
  </si>
  <si>
    <t>Lukčová</t>
  </si>
  <si>
    <t>Karolína</t>
  </si>
  <si>
    <t>Karin</t>
  </si>
  <si>
    <t>Lilja</t>
  </si>
  <si>
    <t>0:27s</t>
  </si>
  <si>
    <t xml:space="preserve">200 m </t>
  </si>
  <si>
    <t>CH4 kategória</t>
  </si>
  <si>
    <t>0:33s</t>
  </si>
  <si>
    <t>0:35s</t>
  </si>
  <si>
    <t>Dzuro</t>
  </si>
  <si>
    <t>0:38s</t>
  </si>
  <si>
    <t>Guľa</t>
  </si>
  <si>
    <t>0:40s</t>
  </si>
  <si>
    <t>D4 kategória</t>
  </si>
  <si>
    <t>Holosová</t>
  </si>
  <si>
    <t>Jasmína</t>
  </si>
  <si>
    <t>0:42s</t>
  </si>
  <si>
    <t xml:space="preserve">300 m </t>
  </si>
  <si>
    <t>D5 kategória</t>
  </si>
  <si>
    <t>Hlavatá</t>
  </si>
  <si>
    <t>Boliarov</t>
  </si>
  <si>
    <t>0:54s</t>
  </si>
  <si>
    <t>0:55s</t>
  </si>
  <si>
    <t>Vargová</t>
  </si>
  <si>
    <t>0:58s</t>
  </si>
  <si>
    <t>Slivková</t>
  </si>
  <si>
    <t>Olívia</t>
  </si>
  <si>
    <t>1:00min</t>
  </si>
  <si>
    <t>Miklošová</t>
  </si>
  <si>
    <t>Valentína</t>
  </si>
  <si>
    <t>1:06min</t>
  </si>
  <si>
    <t>Dudáčeková</t>
  </si>
  <si>
    <t>1:08min</t>
  </si>
  <si>
    <t>CH5 kategória</t>
  </si>
  <si>
    <t>Szanyi</t>
  </si>
  <si>
    <t>0:48s</t>
  </si>
  <si>
    <t>Oliver</t>
  </si>
  <si>
    <t>0:53s</t>
  </si>
  <si>
    <t>0:56s</t>
  </si>
  <si>
    <t>Kocák</t>
  </si>
  <si>
    <t>0:59s</t>
  </si>
  <si>
    <t>Samuel</t>
  </si>
  <si>
    <t>1:01min</t>
  </si>
  <si>
    <t>Gazdík</t>
  </si>
  <si>
    <t>1:02min</t>
  </si>
  <si>
    <t>Demek</t>
  </si>
  <si>
    <t>1:07min</t>
  </si>
  <si>
    <t xml:space="preserve">500 m </t>
  </si>
  <si>
    <t>CH6 kategória</t>
  </si>
  <si>
    <t>Bidulský</t>
  </si>
  <si>
    <t>1:21min</t>
  </si>
  <si>
    <t>1:26min</t>
  </si>
  <si>
    <t>Mikloš</t>
  </si>
  <si>
    <t>Eliáš</t>
  </si>
  <si>
    <t>1:32min</t>
  </si>
  <si>
    <t xml:space="preserve">800 m </t>
  </si>
  <si>
    <t>D7 kategória</t>
  </si>
  <si>
    <t>1:30min</t>
  </si>
  <si>
    <t xml:space="preserve">1000 m </t>
  </si>
  <si>
    <t>CH8 kategória</t>
  </si>
  <si>
    <t>Alex</t>
  </si>
  <si>
    <t>2:40min</t>
  </si>
  <si>
    <r>
      <t xml:space="preserve">    </t>
    </r>
    <r>
      <rPr>
        <b/>
        <sz val="9"/>
        <color indexed="9"/>
        <rFont val="Arial Narrow"/>
        <family val="2"/>
      </rPr>
      <t>.</t>
    </r>
    <r>
      <rPr>
        <b/>
        <sz val="9"/>
        <rFont val="Arial Narrow"/>
        <family val="2"/>
      </rPr>
      <t xml:space="preserve">    </t>
    </r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</si>
</sst>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h:mm:ss\ AM/PM;@"/>
    <numFmt numFmtId="181" formatCode="hh:mm:ss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u val="single"/>
      <sz val="8"/>
      <color indexed="30"/>
      <name val="Arial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sz val="16"/>
      <name val="Arial Narrow"/>
      <family val="2"/>
    </font>
    <font>
      <b/>
      <u val="single"/>
      <sz val="8"/>
      <color indexed="3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Noto Sans"/>
      <family val="0"/>
    </font>
    <font>
      <b/>
      <sz val="8"/>
      <color indexed="30"/>
      <name val="Noto Sans"/>
      <family val="0"/>
    </font>
    <font>
      <b/>
      <sz val="10"/>
      <color indexed="8"/>
      <name val="Arial"/>
      <family val="2"/>
    </font>
    <font>
      <sz val="8"/>
      <color indexed="8"/>
      <name val="Noto Sans"/>
      <family val="0"/>
    </font>
    <font>
      <b/>
      <sz val="9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21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  <xf numFmtId="0" fontId="32" fillId="24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21" fontId="36" fillId="0" borderId="10" xfId="0" applyNumberFormat="1" applyFont="1" applyBorder="1" applyAlignment="1">
      <alignment horizontal="center" vertical="center"/>
    </xf>
    <xf numFmtId="21" fontId="36" fillId="2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/>
    </xf>
    <xf numFmtId="21" fontId="38" fillId="0" borderId="0" xfId="0" applyNumberFormat="1" applyFont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38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11" fillId="0" borderId="10" xfId="0" applyFont="1" applyBorder="1" applyAlignment="1">
      <alignment wrapText="1"/>
    </xf>
    <xf numFmtId="1" fontId="11" fillId="0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/>
    </xf>
    <xf numFmtId="1" fontId="4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39" fillId="24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21" fontId="0" fillId="0" borderId="10" xfId="0" applyNumberFormat="1" applyFont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11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2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0" fontId="11" fillId="0" borderId="10" xfId="0" applyFont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6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1" fontId="11" fillId="24" borderId="10" xfId="0" applyNumberFormat="1" applyFont="1" applyFill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0" fontId="14" fillId="24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4" fillId="24" borderId="13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21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8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left" vertical="center"/>
    </xf>
    <xf numFmtId="0" fontId="49" fillId="24" borderId="10" xfId="0" applyFont="1" applyFill="1" applyBorder="1" applyAlignment="1">
      <alignment vertical="center"/>
    </xf>
    <xf numFmtId="0" fontId="49" fillId="24" borderId="10" xfId="0" applyFont="1" applyFill="1" applyBorder="1" applyAlignment="1">
      <alignment horizontal="center" vertical="center"/>
    </xf>
    <xf numFmtId="1" fontId="49" fillId="24" borderId="10" xfId="0" applyNumberFormat="1" applyFont="1" applyFill="1" applyBorder="1" applyAlignment="1">
      <alignment horizontal="center" vertical="center"/>
    </xf>
    <xf numFmtId="21" fontId="50" fillId="2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21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21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44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wrapText="1"/>
    </xf>
    <xf numFmtId="0" fontId="44" fillId="24" borderId="10" xfId="0" applyFont="1" applyFill="1" applyBorder="1" applyAlignment="1">
      <alignment wrapText="1"/>
    </xf>
    <xf numFmtId="0" fontId="44" fillId="24" borderId="10" xfId="0" applyFont="1" applyFill="1" applyBorder="1" applyAlignment="1">
      <alignment horizontal="center" wrapText="1"/>
    </xf>
    <xf numFmtId="21" fontId="12" fillId="2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9" fillId="24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 wrapText="1"/>
    </xf>
    <xf numFmtId="0" fontId="49" fillId="24" borderId="10" xfId="0" applyFont="1" applyFill="1" applyBorder="1" applyAlignment="1">
      <alignment wrapText="1"/>
    </xf>
    <xf numFmtId="0" fontId="49" fillId="24" borderId="10" xfId="0" applyFont="1" applyFill="1" applyBorder="1" applyAlignment="1">
      <alignment horizontal="center" wrapText="1"/>
    </xf>
    <xf numFmtId="21" fontId="48" fillId="24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7" fillId="24" borderId="10" xfId="36" applyFont="1" applyFill="1" applyBorder="1" applyAlignment="1" applyProtection="1">
      <alignment wrapText="1"/>
      <protection/>
    </xf>
    <xf numFmtId="0" fontId="58" fillId="24" borderId="10" xfId="36" applyFont="1" applyFill="1" applyBorder="1" applyAlignment="1" applyProtection="1">
      <alignment wrapText="1"/>
      <protection/>
    </xf>
    <xf numFmtId="0" fontId="5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7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left"/>
    </xf>
    <xf numFmtId="0" fontId="44" fillId="24" borderId="10" xfId="0" applyFont="1" applyFill="1" applyBorder="1" applyAlignment="1">
      <alignment/>
    </xf>
    <xf numFmtId="1" fontId="44" fillId="24" borderId="10" xfId="0" applyNumberFormat="1" applyFont="1" applyFill="1" applyBorder="1" applyAlignment="1">
      <alignment horizontal="center"/>
    </xf>
    <xf numFmtId="0" fontId="55" fillId="24" borderId="10" xfId="0" applyFont="1" applyFill="1" applyBorder="1" applyAlignment="1">
      <alignment horizontal="center"/>
    </xf>
    <xf numFmtId="0" fontId="54" fillId="24" borderId="10" xfId="0" applyFont="1" applyFill="1" applyBorder="1" applyAlignment="1">
      <alignment wrapText="1"/>
    </xf>
    <xf numFmtId="0" fontId="55" fillId="24" borderId="10" xfId="0" applyFont="1" applyFill="1" applyBorder="1" applyAlignment="1">
      <alignment wrapText="1"/>
    </xf>
    <xf numFmtId="0" fontId="55" fillId="24" borderId="10" xfId="0" applyFont="1" applyFill="1" applyBorder="1" applyAlignment="1">
      <alignment horizontal="center" wrapText="1"/>
    </xf>
    <xf numFmtId="21" fontId="54" fillId="24" borderId="10" xfId="0" applyNumberFormat="1" applyFont="1" applyFill="1" applyBorder="1" applyAlignment="1">
      <alignment horizontal="center"/>
    </xf>
    <xf numFmtId="0" fontId="56" fillId="2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4" fillId="24" borderId="10" xfId="0" applyFont="1" applyFill="1" applyBorder="1" applyAlignment="1">
      <alignment horizontal="left"/>
    </xf>
    <xf numFmtId="0" fontId="55" fillId="24" borderId="10" xfId="0" applyFont="1" applyFill="1" applyBorder="1" applyAlignment="1">
      <alignment/>
    </xf>
    <xf numFmtId="1" fontId="55" fillId="24" borderId="10" xfId="0" applyNumberFormat="1" applyFont="1" applyFill="1" applyBorder="1" applyAlignment="1">
      <alignment horizontal="center"/>
    </xf>
    <xf numFmtId="0" fontId="52" fillId="24" borderId="10" xfId="0" applyFont="1" applyFill="1" applyBorder="1" applyAlignment="1">
      <alignment horizontal="center"/>
    </xf>
    <xf numFmtId="0" fontId="51" fillId="24" borderId="10" xfId="0" applyFont="1" applyFill="1" applyBorder="1" applyAlignment="1">
      <alignment horizontal="left"/>
    </xf>
    <xf numFmtId="0" fontId="52" fillId="24" borderId="10" xfId="0" applyFont="1" applyFill="1" applyBorder="1" applyAlignment="1">
      <alignment/>
    </xf>
    <xf numFmtId="1" fontId="52" fillId="24" borderId="10" xfId="0" applyNumberFormat="1" applyFont="1" applyFill="1" applyBorder="1" applyAlignment="1">
      <alignment horizontal="center"/>
    </xf>
    <xf numFmtId="21" fontId="51" fillId="24" borderId="10" xfId="0" applyNumberFormat="1" applyFont="1" applyFill="1" applyBorder="1" applyAlignment="1">
      <alignment horizontal="center"/>
    </xf>
    <xf numFmtId="0" fontId="53" fillId="2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1" fillId="24" borderId="10" xfId="0" applyFont="1" applyFill="1" applyBorder="1" applyAlignment="1">
      <alignment wrapText="1"/>
    </xf>
    <xf numFmtId="0" fontId="52" fillId="24" borderId="10" xfId="0" applyFont="1" applyFill="1" applyBorder="1" applyAlignment="1">
      <alignment wrapText="1"/>
    </xf>
    <xf numFmtId="0" fontId="52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1" fontId="44" fillId="24" borderId="10" xfId="0" applyNumberFormat="1" applyFont="1" applyFill="1" applyBorder="1" applyAlignment="1">
      <alignment horizontal="center" wrapText="1"/>
    </xf>
    <xf numFmtId="0" fontId="45" fillId="24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60" fillId="24" borderId="10" xfId="0" applyFont="1" applyFill="1" applyBorder="1" applyAlignment="1">
      <alignment wrapText="1"/>
    </xf>
    <xf numFmtId="0" fontId="61" fillId="24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1" fontId="12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2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21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4" fillId="24" borderId="17" xfId="0" applyFont="1" applyFill="1" applyBorder="1" applyAlignment="1">
      <alignment horizontal="center"/>
    </xf>
    <xf numFmtId="0" fontId="44" fillId="24" borderId="18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2" fillId="25" borderId="20" xfId="0" applyFont="1" applyFill="1" applyBorder="1" applyAlignment="1">
      <alignment horizontal="left"/>
    </xf>
    <xf numFmtId="0" fontId="63" fillId="0" borderId="0" xfId="0" applyFont="1" applyBorder="1" applyAlignment="1">
      <alignment/>
    </xf>
    <xf numFmtId="0" fontId="63" fillId="0" borderId="2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4" fillId="25" borderId="22" xfId="0" applyFont="1" applyFill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4" fillId="0" borderId="22" xfId="0" applyFont="1" applyBorder="1" applyAlignment="1">
      <alignment/>
    </xf>
    <xf numFmtId="0" fontId="64" fillId="0" borderId="22" xfId="0" applyFont="1" applyFill="1" applyBorder="1" applyAlignment="1">
      <alignment horizontal="center" wrapText="1"/>
    </xf>
    <xf numFmtId="0" fontId="64" fillId="0" borderId="22" xfId="0" applyFont="1" applyBorder="1" applyAlignment="1">
      <alignment horizontal="center"/>
    </xf>
    <xf numFmtId="180" fontId="64" fillId="0" borderId="22" xfId="0" applyNumberFormat="1" applyFont="1" applyBorder="1" applyAlignment="1">
      <alignment horizontal="center"/>
    </xf>
    <xf numFmtId="0" fontId="50" fillId="25" borderId="22" xfId="0" applyFont="1" applyFill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0" fontId="50" fillId="0" borderId="22" xfId="0" applyFont="1" applyBorder="1" applyAlignment="1">
      <alignment horizontal="center" wrapText="1"/>
    </xf>
    <xf numFmtId="181" fontId="50" fillId="0" borderId="22" xfId="0" applyNumberFormat="1" applyFont="1" applyBorder="1" applyAlignment="1">
      <alignment horizontal="center"/>
    </xf>
    <xf numFmtId="0" fontId="56" fillId="25" borderId="22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6" fillId="0" borderId="22" xfId="0" applyFont="1" applyBorder="1" applyAlignment="1">
      <alignment wrapText="1"/>
    </xf>
    <xf numFmtId="0" fontId="56" fillId="0" borderId="22" xfId="0" applyFont="1" applyBorder="1" applyAlignment="1">
      <alignment horizontal="center" wrapText="1"/>
    </xf>
    <xf numFmtId="181" fontId="56" fillId="0" borderId="22" xfId="0" applyNumberFormat="1" applyFont="1" applyBorder="1" applyAlignment="1">
      <alignment horizontal="center"/>
    </xf>
    <xf numFmtId="0" fontId="53" fillId="25" borderId="22" xfId="0" applyFont="1" applyFill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left"/>
    </xf>
    <xf numFmtId="0" fontId="53" fillId="0" borderId="22" xfId="0" applyFont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3" fillId="0" borderId="22" xfId="0" applyFont="1" applyBorder="1" applyAlignment="1">
      <alignment horizontal="left"/>
    </xf>
    <xf numFmtId="181" fontId="53" fillId="0" borderId="22" xfId="0" applyNumberFormat="1" applyFont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50" fillId="0" borderId="22" xfId="0" applyFont="1" applyBorder="1" applyAlignment="1">
      <alignment/>
    </xf>
    <xf numFmtId="0" fontId="48" fillId="25" borderId="22" xfId="0" applyFont="1" applyFill="1" applyBorder="1" applyAlignment="1">
      <alignment horizontal="center"/>
    </xf>
    <xf numFmtId="0" fontId="48" fillId="0" borderId="22" xfId="0" applyFont="1" applyBorder="1" applyAlignment="1">
      <alignment/>
    </xf>
    <xf numFmtId="0" fontId="51" fillId="0" borderId="22" xfId="0" applyFont="1" applyBorder="1" applyAlignment="1">
      <alignment/>
    </xf>
    <xf numFmtId="0" fontId="32" fillId="25" borderId="22" xfId="0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left"/>
    </xf>
    <xf numFmtId="0" fontId="32" fillId="0" borderId="22" xfId="0" applyFont="1" applyBorder="1" applyAlignment="1">
      <alignment/>
    </xf>
    <xf numFmtId="0" fontId="38" fillId="0" borderId="22" xfId="0" applyFont="1" applyFill="1" applyBorder="1" applyAlignment="1">
      <alignment horizontal="center"/>
    </xf>
    <xf numFmtId="0" fontId="32" fillId="0" borderId="22" xfId="0" applyFont="1" applyBorder="1" applyAlignment="1">
      <alignment horizontal="left"/>
    </xf>
    <xf numFmtId="181" fontId="32" fillId="0" borderId="22" xfId="0" applyNumberFormat="1" applyFont="1" applyBorder="1" applyAlignment="1">
      <alignment horizontal="center"/>
    </xf>
    <xf numFmtId="0" fontId="32" fillId="0" borderId="22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38" fillId="0" borderId="22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0" fillId="0" borderId="22" xfId="0" applyFont="1" applyFill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65" fillId="0" borderId="23" xfId="0" applyFont="1" applyFill="1" applyBorder="1" applyAlignment="1">
      <alignment vertical="center" wrapText="1"/>
    </xf>
    <xf numFmtId="0" fontId="50" fillId="0" borderId="0" xfId="0" applyFont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0" fillId="0" borderId="0" xfId="0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6" fillId="0" borderId="23" xfId="0" applyFont="1" applyBorder="1" applyAlignment="1">
      <alignment wrapText="1"/>
    </xf>
    <xf numFmtId="0" fontId="56" fillId="0" borderId="23" xfId="0" applyFont="1" applyBorder="1" applyAlignment="1">
      <alignment horizontal="center" wrapText="1"/>
    </xf>
    <xf numFmtId="0" fontId="32" fillId="0" borderId="22" xfId="0" applyFont="1" applyFill="1" applyBorder="1" applyAlignment="1">
      <alignment horizontal="left"/>
    </xf>
    <xf numFmtId="0" fontId="64" fillId="0" borderId="22" xfId="0" applyFont="1" applyBorder="1" applyAlignment="1">
      <alignment wrapText="1"/>
    </xf>
    <xf numFmtId="0" fontId="49" fillId="0" borderId="23" xfId="0" applyFont="1" applyBorder="1" applyAlignment="1">
      <alignment/>
    </xf>
    <xf numFmtId="0" fontId="54" fillId="0" borderId="22" xfId="0" applyFont="1" applyBorder="1" applyAlignment="1">
      <alignment/>
    </xf>
    <xf numFmtId="0" fontId="56" fillId="0" borderId="22" xfId="0" applyFont="1" applyFill="1" applyBorder="1" applyAlignment="1">
      <alignment horizontal="left"/>
    </xf>
    <xf numFmtId="0" fontId="55" fillId="0" borderId="22" xfId="0" applyFont="1" applyBorder="1" applyAlignment="1">
      <alignment horizontal="center"/>
    </xf>
    <xf numFmtId="0" fontId="66" fillId="0" borderId="23" xfId="0" applyFont="1" applyFill="1" applyBorder="1" applyAlignment="1">
      <alignment vertical="center" wrapText="1"/>
    </xf>
    <xf numFmtId="0" fontId="53" fillId="0" borderId="22" xfId="0" applyFont="1" applyBorder="1" applyAlignment="1">
      <alignment wrapText="1"/>
    </xf>
    <xf numFmtId="0" fontId="53" fillId="0" borderId="22" xfId="0" applyFont="1" applyBorder="1" applyAlignment="1">
      <alignment horizontal="center" wrapText="1"/>
    </xf>
    <xf numFmtId="0" fontId="33" fillId="0" borderId="22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33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/>
    </xf>
    <xf numFmtId="0" fontId="0" fillId="0" borderId="0" xfId="0" applyAlignment="1">
      <alignment/>
    </xf>
    <xf numFmtId="0" fontId="54" fillId="0" borderId="22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64" fillId="25" borderId="22" xfId="0" applyFont="1" applyFill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64" fillId="0" borderId="22" xfId="0" applyFont="1" applyBorder="1" applyAlignment="1">
      <alignment/>
    </xf>
    <xf numFmtId="0" fontId="64" fillId="0" borderId="22" xfId="0" applyFont="1" applyFill="1" applyBorder="1" applyAlignment="1">
      <alignment horizontal="center" wrapText="1"/>
    </xf>
    <xf numFmtId="0" fontId="64" fillId="0" borderId="23" xfId="0" applyFont="1" applyBorder="1" applyAlignment="1">
      <alignment horizontal="center"/>
    </xf>
    <xf numFmtId="180" fontId="64" fillId="0" borderId="22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49" fillId="0" borderId="24" xfId="0" applyFont="1" applyBorder="1" applyAlignment="1">
      <alignment horizontal="center"/>
    </xf>
    <xf numFmtId="0" fontId="65" fillId="0" borderId="10" xfId="0" applyFont="1" applyFill="1" applyBorder="1" applyAlignment="1">
      <alignment vertical="center" wrapText="1"/>
    </xf>
    <xf numFmtId="181" fontId="50" fillId="0" borderId="25" xfId="0" applyNumberFormat="1" applyFont="1" applyBorder="1" applyAlignment="1">
      <alignment horizontal="center"/>
    </xf>
    <xf numFmtId="0" fontId="55" fillId="0" borderId="22" xfId="0" applyFont="1" applyBorder="1" applyAlignment="1">
      <alignment/>
    </xf>
    <xf numFmtId="0" fontId="68" fillId="0" borderId="23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horizontal="center"/>
    </xf>
    <xf numFmtId="0" fontId="56" fillId="0" borderId="22" xfId="0" applyFont="1" applyBorder="1" applyAlignment="1">
      <alignment horizontal="left"/>
    </xf>
    <xf numFmtId="0" fontId="53" fillId="0" borderId="22" xfId="0" applyFont="1" applyFill="1" applyBorder="1" applyAlignment="1">
      <alignment horizontal="left"/>
    </xf>
    <xf numFmtId="0" fontId="38" fillId="25" borderId="22" xfId="0" applyFont="1" applyFill="1" applyBorder="1" applyAlignment="1">
      <alignment horizontal="center"/>
    </xf>
    <xf numFmtId="0" fontId="38" fillId="25" borderId="2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81" fontId="50" fillId="0" borderId="23" xfId="0" applyNumberFormat="1" applyFont="1" applyBorder="1" applyAlignment="1">
      <alignment horizontal="center"/>
    </xf>
    <xf numFmtId="0" fontId="56" fillId="0" borderId="24" xfId="0" applyFont="1" applyBorder="1" applyAlignment="1">
      <alignment/>
    </xf>
    <xf numFmtId="0" fontId="56" fillId="0" borderId="10" xfId="0" applyFont="1" applyBorder="1" applyAlignment="1">
      <alignment horizontal="center"/>
    </xf>
    <xf numFmtId="181" fontId="53" fillId="0" borderId="26" xfId="0" applyNumberFormat="1" applyFont="1" applyBorder="1" applyAlignment="1">
      <alignment horizontal="center"/>
    </xf>
    <xf numFmtId="0" fontId="49" fillId="0" borderId="22" xfId="0" applyFont="1" applyBorder="1" applyAlignment="1">
      <alignment/>
    </xf>
    <xf numFmtId="0" fontId="50" fillId="0" borderId="2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klocentrum.eu/" TargetMode="External" /><Relationship Id="rId2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yklocentrum.eu/" TargetMode="External" /><Relationship Id="rId2" Type="http://schemas.openxmlformats.org/officeDocument/2006/relationships/hyperlink" Target="http://cyklocentrum.e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4.8515625" style="5" customWidth="1"/>
    <col min="2" max="2" width="5.8515625" style="49" customWidth="1"/>
    <col min="3" max="3" width="12.8515625" style="51" customWidth="1"/>
    <col min="4" max="4" width="10.28125" style="53" customWidth="1"/>
    <col min="5" max="5" width="5.57421875" style="51" customWidth="1"/>
    <col min="6" max="6" width="3.8515625" style="51" customWidth="1"/>
    <col min="7" max="7" width="6.00390625" style="79" customWidth="1"/>
    <col min="8" max="8" width="19.00390625" style="77" customWidth="1"/>
    <col min="9" max="9" width="4.28125" style="82" customWidth="1"/>
    <col min="10" max="10" width="4.421875" style="82" customWidth="1"/>
    <col min="11" max="11" width="13.8515625" style="51" customWidth="1"/>
    <col min="12" max="12" width="3.00390625" style="5" customWidth="1"/>
    <col min="13" max="16384" width="9.140625" style="1" customWidth="1"/>
  </cols>
  <sheetData>
    <row r="1" spans="6:7" ht="2.25" customHeight="1" thickBot="1">
      <c r="F1" s="51" t="s">
        <v>187</v>
      </c>
      <c r="G1" s="79">
        <v>2018</v>
      </c>
    </row>
    <row r="2" spans="1:12" s="83" customFormat="1" ht="22.5" customHeight="1" thickBot="1">
      <c r="A2" s="299" t="s">
        <v>186</v>
      </c>
      <c r="B2" s="300"/>
      <c r="C2" s="300"/>
      <c r="D2" s="300"/>
      <c r="E2" s="300"/>
      <c r="F2" s="300"/>
      <c r="G2" s="300"/>
      <c r="H2" s="300"/>
      <c r="I2" s="300"/>
      <c r="J2" s="300"/>
      <c r="K2" s="301"/>
      <c r="L2" s="95"/>
    </row>
    <row r="3" spans="1:14" s="83" customFormat="1" ht="15" customHeight="1">
      <c r="A3" s="302" t="s">
        <v>185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95"/>
      <c r="N3" s="240"/>
    </row>
    <row r="4" spans="1:14" s="17" customFormat="1" ht="17.25" customHeight="1">
      <c r="A4" s="303" t="s">
        <v>25</v>
      </c>
      <c r="B4" s="303"/>
      <c r="C4" s="168"/>
      <c r="D4" s="168"/>
      <c r="E4" s="172"/>
      <c r="F4" s="172"/>
      <c r="G4" s="172" t="s">
        <v>511</v>
      </c>
      <c r="H4" s="169"/>
      <c r="I4" s="170"/>
      <c r="J4" s="170"/>
      <c r="K4" s="172"/>
      <c r="L4" s="16"/>
      <c r="N4" s="241"/>
    </row>
    <row r="5" spans="1:12" s="271" customFormat="1" ht="30" customHeight="1">
      <c r="A5" s="227" t="s">
        <v>323</v>
      </c>
      <c r="B5" s="227" t="s">
        <v>324</v>
      </c>
      <c r="C5" s="266" t="s">
        <v>32</v>
      </c>
      <c r="D5" s="267" t="s">
        <v>0</v>
      </c>
      <c r="E5" s="268" t="s">
        <v>13</v>
      </c>
      <c r="F5" s="268" t="s">
        <v>4</v>
      </c>
      <c r="G5" s="269" t="s">
        <v>8</v>
      </c>
      <c r="H5" s="244" t="s">
        <v>1</v>
      </c>
      <c r="I5" s="224" t="s">
        <v>6</v>
      </c>
      <c r="J5" s="270" t="s">
        <v>188</v>
      </c>
      <c r="K5" s="268" t="s">
        <v>2</v>
      </c>
      <c r="L5" s="224" t="s">
        <v>325</v>
      </c>
    </row>
    <row r="6" spans="1:12" s="235" customFormat="1" ht="12.75" customHeight="1">
      <c r="A6" s="230">
        <v>1</v>
      </c>
      <c r="B6" s="230">
        <v>105</v>
      </c>
      <c r="C6" s="231" t="s">
        <v>33</v>
      </c>
      <c r="D6" s="232" t="s">
        <v>34</v>
      </c>
      <c r="E6" s="230" t="s">
        <v>14</v>
      </c>
      <c r="F6" s="230" t="s">
        <v>3</v>
      </c>
      <c r="G6" s="233">
        <v>1991</v>
      </c>
      <c r="H6" s="232" t="s">
        <v>53</v>
      </c>
      <c r="I6" s="230" t="str">
        <f aca="true" t="shared" si="0" ref="I6:I37">IF($F6="m",IF($G$1-$G6&gt;19,IF($G$1-$G6&lt;40,"A",IF($G$1-$G6&gt;49,IF($G$1-$G6&gt;59,IF($G$1-$G6&gt;69,"E","D"),"C"),"B")),"JM"),IF($G$1-$G6&gt;19,IF($G$1-$G6&lt;40,"F",IF($G$1-$G6&lt;50,"G","H")),"JŽ"))</f>
        <v>A</v>
      </c>
      <c r="J6" s="230">
        <f>COUNTIF(I$6:I6,I6)</f>
        <v>1</v>
      </c>
      <c r="K6" s="234">
        <v>0.04280092592592593</v>
      </c>
      <c r="L6" s="238"/>
    </row>
    <row r="7" spans="1:12" s="235" customFormat="1" ht="12.75" customHeight="1">
      <c r="A7" s="230">
        <v>2</v>
      </c>
      <c r="B7" s="230">
        <v>134</v>
      </c>
      <c r="C7" s="231" t="s">
        <v>292</v>
      </c>
      <c r="D7" s="232" t="s">
        <v>49</v>
      </c>
      <c r="E7" s="230" t="s">
        <v>14</v>
      </c>
      <c r="F7" s="230" t="s">
        <v>3</v>
      </c>
      <c r="G7" s="233">
        <v>1977</v>
      </c>
      <c r="H7" s="237" t="s">
        <v>293</v>
      </c>
      <c r="I7" s="230" t="str">
        <f t="shared" si="0"/>
        <v>B</v>
      </c>
      <c r="J7" s="230">
        <f>COUNTIF(I$6:I7,I7)</f>
        <v>1</v>
      </c>
      <c r="K7" s="234">
        <v>0.043020833333333335</v>
      </c>
      <c r="L7" s="238"/>
    </row>
    <row r="8" spans="1:12" s="235" customFormat="1" ht="12.75" customHeight="1">
      <c r="A8" s="230">
        <v>3</v>
      </c>
      <c r="B8" s="230">
        <v>130</v>
      </c>
      <c r="C8" s="231" t="s">
        <v>309</v>
      </c>
      <c r="D8" s="232" t="s">
        <v>310</v>
      </c>
      <c r="E8" s="230" t="s">
        <v>14</v>
      </c>
      <c r="F8" s="230" t="s">
        <v>3</v>
      </c>
      <c r="G8" s="233">
        <v>1964</v>
      </c>
      <c r="H8" s="232" t="s">
        <v>311</v>
      </c>
      <c r="I8" s="230" t="str">
        <f t="shared" si="0"/>
        <v>C</v>
      </c>
      <c r="J8" s="230">
        <f>COUNTIF(I$6:I8,I8)</f>
        <v>1</v>
      </c>
      <c r="K8" s="234">
        <v>0.045960648148148146</v>
      </c>
      <c r="L8" s="238"/>
    </row>
    <row r="9" spans="1:12" s="252" customFormat="1" ht="12.75" customHeight="1">
      <c r="A9" s="246">
        <v>4</v>
      </c>
      <c r="B9" s="246">
        <v>121</v>
      </c>
      <c r="C9" s="247" t="s">
        <v>45</v>
      </c>
      <c r="D9" s="248" t="s">
        <v>34</v>
      </c>
      <c r="E9" s="246" t="s">
        <v>14</v>
      </c>
      <c r="F9" s="246" t="s">
        <v>3</v>
      </c>
      <c r="G9" s="249">
        <v>1981</v>
      </c>
      <c r="H9" s="248" t="s">
        <v>224</v>
      </c>
      <c r="I9" s="246" t="str">
        <f t="shared" si="0"/>
        <v>A</v>
      </c>
      <c r="J9" s="246">
        <f>COUNTIF(I$6:I9,I9)</f>
        <v>2</v>
      </c>
      <c r="K9" s="250">
        <v>0.047824074074074074</v>
      </c>
      <c r="L9" s="251"/>
    </row>
    <row r="10" spans="1:12" s="252" customFormat="1" ht="12.75" customHeight="1">
      <c r="A10" s="246">
        <v>5</v>
      </c>
      <c r="B10" s="246">
        <v>106</v>
      </c>
      <c r="C10" s="253" t="s">
        <v>327</v>
      </c>
      <c r="D10" s="254" t="s">
        <v>71</v>
      </c>
      <c r="E10" s="246" t="s">
        <v>14</v>
      </c>
      <c r="F10" s="246" t="s">
        <v>3</v>
      </c>
      <c r="G10" s="255">
        <v>1963</v>
      </c>
      <c r="H10" s="254" t="s">
        <v>53</v>
      </c>
      <c r="I10" s="246" t="str">
        <f t="shared" si="0"/>
        <v>C</v>
      </c>
      <c r="J10" s="246">
        <f>COUNTIF(I$6:I10,I10)</f>
        <v>2</v>
      </c>
      <c r="K10" s="250">
        <v>0.04807870370370371</v>
      </c>
      <c r="L10" s="251"/>
    </row>
    <row r="11" spans="1:12" s="252" customFormat="1" ht="12.75" customHeight="1">
      <c r="A11" s="246">
        <v>6</v>
      </c>
      <c r="B11" s="246">
        <v>111</v>
      </c>
      <c r="C11" s="247" t="s">
        <v>328</v>
      </c>
      <c r="D11" s="248" t="s">
        <v>329</v>
      </c>
      <c r="E11" s="246" t="s">
        <v>14</v>
      </c>
      <c r="F11" s="246" t="s">
        <v>3</v>
      </c>
      <c r="G11" s="249">
        <v>1975</v>
      </c>
      <c r="H11" s="248" t="s">
        <v>330</v>
      </c>
      <c r="I11" s="246" t="str">
        <f t="shared" si="0"/>
        <v>B</v>
      </c>
      <c r="J11" s="246">
        <f>COUNTIF(I$6:I11,I11)</f>
        <v>2</v>
      </c>
      <c r="K11" s="250">
        <v>0.048726851851851855</v>
      </c>
      <c r="L11" s="251" t="s">
        <v>326</v>
      </c>
    </row>
    <row r="12" spans="1:12" s="262" customFormat="1" ht="12.75" customHeight="1">
      <c r="A12" s="256">
        <v>7</v>
      </c>
      <c r="B12" s="256">
        <v>119</v>
      </c>
      <c r="C12" s="263" t="s">
        <v>147</v>
      </c>
      <c r="D12" s="264" t="s">
        <v>80</v>
      </c>
      <c r="E12" s="256" t="s">
        <v>14</v>
      </c>
      <c r="F12" s="256" t="s">
        <v>3</v>
      </c>
      <c r="G12" s="265">
        <v>1979</v>
      </c>
      <c r="H12" s="264" t="s">
        <v>12</v>
      </c>
      <c r="I12" s="256" t="str">
        <f t="shared" si="0"/>
        <v>A</v>
      </c>
      <c r="J12" s="256">
        <f>COUNTIF(I$6:I12,I12)</f>
        <v>3</v>
      </c>
      <c r="K12" s="260">
        <v>0.050011574074074076</v>
      </c>
      <c r="L12" s="261"/>
    </row>
    <row r="13" spans="1:12" ht="12.75" customHeight="1">
      <c r="A13" s="89">
        <v>8</v>
      </c>
      <c r="B13" s="89">
        <v>118</v>
      </c>
      <c r="C13" s="92" t="s">
        <v>256</v>
      </c>
      <c r="D13" s="93" t="s">
        <v>150</v>
      </c>
      <c r="E13" s="89" t="s">
        <v>14</v>
      </c>
      <c r="F13" s="89" t="s">
        <v>3</v>
      </c>
      <c r="G13" s="86">
        <v>1982</v>
      </c>
      <c r="H13" s="94" t="s">
        <v>257</v>
      </c>
      <c r="I13" s="89" t="str">
        <f t="shared" si="0"/>
        <v>A</v>
      </c>
      <c r="J13" s="89">
        <f>COUNTIF(I$6:I13,I13)</f>
        <v>4</v>
      </c>
      <c r="K13" s="153">
        <v>0.050590277777777776</v>
      </c>
      <c r="L13" s="239"/>
    </row>
    <row r="14" spans="1:12" s="235" customFormat="1" ht="12.75" customHeight="1">
      <c r="A14" s="230">
        <v>9</v>
      </c>
      <c r="B14" s="230">
        <v>104</v>
      </c>
      <c r="C14" s="231" t="s">
        <v>238</v>
      </c>
      <c r="D14" s="232" t="s">
        <v>239</v>
      </c>
      <c r="E14" s="230" t="s">
        <v>14</v>
      </c>
      <c r="F14" s="230" t="s">
        <v>11</v>
      </c>
      <c r="G14" s="233">
        <v>1988</v>
      </c>
      <c r="H14" s="232" t="s">
        <v>12</v>
      </c>
      <c r="I14" s="230" t="str">
        <f t="shared" si="0"/>
        <v>F</v>
      </c>
      <c r="J14" s="230">
        <f>COUNTIF(I$6:I14,I14)</f>
        <v>1</v>
      </c>
      <c r="K14" s="234">
        <v>0.05092592592592593</v>
      </c>
      <c r="L14" s="238"/>
    </row>
    <row r="15" spans="1:12" s="252" customFormat="1" ht="12.75" customHeight="1">
      <c r="A15" s="246">
        <v>10</v>
      </c>
      <c r="B15" s="246">
        <v>136</v>
      </c>
      <c r="C15" s="253" t="s">
        <v>119</v>
      </c>
      <c r="D15" s="254" t="s">
        <v>120</v>
      </c>
      <c r="E15" s="246" t="s">
        <v>14</v>
      </c>
      <c r="F15" s="246" t="s">
        <v>11</v>
      </c>
      <c r="G15" s="255">
        <v>1993</v>
      </c>
      <c r="H15" s="254" t="s">
        <v>54</v>
      </c>
      <c r="I15" s="246" t="str">
        <f t="shared" si="0"/>
        <v>F</v>
      </c>
      <c r="J15" s="246">
        <f>COUNTIF(I$6:I15,I15)</f>
        <v>2</v>
      </c>
      <c r="K15" s="250">
        <v>0.051388888888888894</v>
      </c>
      <c r="L15" s="251"/>
    </row>
    <row r="16" spans="1:12" s="262" customFormat="1" ht="12.75" customHeight="1">
      <c r="A16" s="256">
        <v>11</v>
      </c>
      <c r="B16" s="256">
        <v>125</v>
      </c>
      <c r="C16" s="263" t="s">
        <v>246</v>
      </c>
      <c r="D16" s="264" t="s">
        <v>241</v>
      </c>
      <c r="E16" s="256" t="s">
        <v>14</v>
      </c>
      <c r="F16" s="256" t="s">
        <v>3</v>
      </c>
      <c r="G16" s="265">
        <v>1968</v>
      </c>
      <c r="H16" s="264" t="s">
        <v>247</v>
      </c>
      <c r="I16" s="256" t="str">
        <f t="shared" si="0"/>
        <v>C</v>
      </c>
      <c r="J16" s="256">
        <f>COUNTIF(I$6:I16,I16)</f>
        <v>3</v>
      </c>
      <c r="K16" s="260">
        <v>0.05201388888888889</v>
      </c>
      <c r="L16" s="261"/>
    </row>
    <row r="17" spans="1:12" s="262" customFormat="1" ht="12.75" customHeight="1">
      <c r="A17" s="256">
        <v>12</v>
      </c>
      <c r="B17" s="256">
        <v>135</v>
      </c>
      <c r="C17" s="257" t="s">
        <v>347</v>
      </c>
      <c r="D17" s="258" t="s">
        <v>348</v>
      </c>
      <c r="E17" s="256" t="s">
        <v>14</v>
      </c>
      <c r="F17" s="256" t="s">
        <v>3</v>
      </c>
      <c r="G17" s="259">
        <v>1977</v>
      </c>
      <c r="H17" s="258" t="s">
        <v>243</v>
      </c>
      <c r="I17" s="256" t="str">
        <f t="shared" si="0"/>
        <v>B</v>
      </c>
      <c r="J17" s="256">
        <f>COUNTIF(I$6:I17,I17)</f>
        <v>3</v>
      </c>
      <c r="K17" s="260">
        <v>0.052395833333333336</v>
      </c>
      <c r="L17" s="261"/>
    </row>
    <row r="18" spans="1:12" ht="12.75" customHeight="1">
      <c r="A18" s="89">
        <v>13</v>
      </c>
      <c r="B18" s="89">
        <v>146</v>
      </c>
      <c r="C18" s="92" t="s">
        <v>46</v>
      </c>
      <c r="D18" s="93" t="s">
        <v>47</v>
      </c>
      <c r="E18" s="89" t="s">
        <v>14</v>
      </c>
      <c r="F18" s="89" t="s">
        <v>3</v>
      </c>
      <c r="G18" s="86">
        <v>1978</v>
      </c>
      <c r="H18" s="93" t="s">
        <v>55</v>
      </c>
      <c r="I18" s="89" t="str">
        <f t="shared" si="0"/>
        <v>B</v>
      </c>
      <c r="J18" s="89">
        <f>COUNTIF(I$6:I18,I18)</f>
        <v>4</v>
      </c>
      <c r="K18" s="153">
        <v>0.05254629629629629</v>
      </c>
      <c r="L18" s="239"/>
    </row>
    <row r="19" spans="1:12" s="252" customFormat="1" ht="12.75" customHeight="1">
      <c r="A19" s="246">
        <v>14</v>
      </c>
      <c r="B19" s="246">
        <v>145</v>
      </c>
      <c r="C19" s="247" t="s">
        <v>274</v>
      </c>
      <c r="D19" s="248" t="s">
        <v>275</v>
      </c>
      <c r="E19" s="246" t="s">
        <v>14</v>
      </c>
      <c r="F19" s="246" t="s">
        <v>11</v>
      </c>
      <c r="G19" s="249">
        <v>1980</v>
      </c>
      <c r="H19" s="248" t="s">
        <v>20</v>
      </c>
      <c r="I19" s="246" t="str">
        <f t="shared" si="0"/>
        <v>F</v>
      </c>
      <c r="J19" s="246">
        <f>COUNTIF(I$6:I19,I19)</f>
        <v>3</v>
      </c>
      <c r="K19" s="250">
        <v>0.05275462962962963</v>
      </c>
      <c r="L19" s="251"/>
    </row>
    <row r="20" spans="1:12" ht="12.75" customHeight="1">
      <c r="A20" s="89">
        <v>15</v>
      </c>
      <c r="B20" s="89">
        <v>124</v>
      </c>
      <c r="C20" s="92" t="s">
        <v>229</v>
      </c>
      <c r="D20" s="93" t="s">
        <v>94</v>
      </c>
      <c r="E20" s="89" t="s">
        <v>14</v>
      </c>
      <c r="F20" s="89" t="s">
        <v>3</v>
      </c>
      <c r="G20" s="86">
        <v>1985</v>
      </c>
      <c r="H20" s="93" t="s">
        <v>230</v>
      </c>
      <c r="I20" s="89" t="str">
        <f t="shared" si="0"/>
        <v>A</v>
      </c>
      <c r="J20" s="89">
        <f>COUNTIF(I$6:I20,I20)</f>
        <v>5</v>
      </c>
      <c r="K20" s="153">
        <v>0.05305555555555556</v>
      </c>
      <c r="L20" s="239"/>
    </row>
    <row r="21" spans="1:12" ht="12.75" customHeight="1">
      <c r="A21" s="89">
        <v>16</v>
      </c>
      <c r="B21" s="89">
        <v>138</v>
      </c>
      <c r="C21" s="92" t="s">
        <v>200</v>
      </c>
      <c r="D21" s="93" t="s">
        <v>38</v>
      </c>
      <c r="E21" s="89" t="s">
        <v>14</v>
      </c>
      <c r="F21" s="89" t="s">
        <v>3</v>
      </c>
      <c r="G21" s="86">
        <v>1993</v>
      </c>
      <c r="H21" s="93" t="s">
        <v>201</v>
      </c>
      <c r="I21" s="89" t="str">
        <f t="shared" si="0"/>
        <v>A</v>
      </c>
      <c r="J21" s="89">
        <f>COUNTIF(I$6:I21,I21)</f>
        <v>6</v>
      </c>
      <c r="K21" s="153">
        <v>0.05371527777777777</v>
      </c>
      <c r="L21" s="239"/>
    </row>
    <row r="22" spans="1:12" ht="12.75" customHeight="1">
      <c r="A22" s="89">
        <v>17</v>
      </c>
      <c r="B22" s="89">
        <v>123</v>
      </c>
      <c r="C22" s="90" t="s">
        <v>336</v>
      </c>
      <c r="D22" s="88" t="s">
        <v>337</v>
      </c>
      <c r="E22" s="89" t="s">
        <v>14</v>
      </c>
      <c r="F22" s="89" t="s">
        <v>3</v>
      </c>
      <c r="G22" s="91">
        <v>1979</v>
      </c>
      <c r="H22" s="88" t="s">
        <v>338</v>
      </c>
      <c r="I22" s="89" t="str">
        <f t="shared" si="0"/>
        <v>A</v>
      </c>
      <c r="J22" s="89">
        <f>COUNTIF(I$6:I22,I22)</f>
        <v>7</v>
      </c>
      <c r="K22" s="153">
        <v>0.053969907407407404</v>
      </c>
      <c r="L22" s="239"/>
    </row>
    <row r="23" spans="1:12" ht="12.75" customHeight="1">
      <c r="A23" s="89">
        <v>18</v>
      </c>
      <c r="B23" s="89">
        <v>133</v>
      </c>
      <c r="C23" s="90" t="s">
        <v>344</v>
      </c>
      <c r="D23" s="88" t="s">
        <v>345</v>
      </c>
      <c r="E23" s="89" t="s">
        <v>14</v>
      </c>
      <c r="F23" s="89" t="s">
        <v>3</v>
      </c>
      <c r="G23" s="91">
        <v>1970</v>
      </c>
      <c r="H23" s="88" t="s">
        <v>346</v>
      </c>
      <c r="I23" s="89" t="str">
        <f t="shared" si="0"/>
        <v>B</v>
      </c>
      <c r="J23" s="89">
        <f>COUNTIF(I$6:I23,I23)</f>
        <v>5</v>
      </c>
      <c r="K23" s="153">
        <v>0.05420138888888889</v>
      </c>
      <c r="L23" s="239"/>
    </row>
    <row r="24" spans="1:12" ht="12.75" customHeight="1">
      <c r="A24" s="89">
        <v>19</v>
      </c>
      <c r="B24" s="89">
        <v>143</v>
      </c>
      <c r="C24" s="92" t="s">
        <v>265</v>
      </c>
      <c r="D24" s="93" t="s">
        <v>261</v>
      </c>
      <c r="E24" s="89" t="s">
        <v>14</v>
      </c>
      <c r="F24" s="89" t="s">
        <v>3</v>
      </c>
      <c r="G24" s="86">
        <v>1974</v>
      </c>
      <c r="H24" s="93" t="s">
        <v>266</v>
      </c>
      <c r="I24" s="89" t="str">
        <f t="shared" si="0"/>
        <v>B</v>
      </c>
      <c r="J24" s="89">
        <f>COUNTIF(I$6:I24,I24)</f>
        <v>6</v>
      </c>
      <c r="K24" s="153">
        <v>0.05474537037037037</v>
      </c>
      <c r="L24" s="239"/>
    </row>
    <row r="25" spans="1:12" ht="12.75" customHeight="1">
      <c r="A25" s="89">
        <v>20</v>
      </c>
      <c r="B25" s="89">
        <v>101</v>
      </c>
      <c r="C25" s="90" t="s">
        <v>183</v>
      </c>
      <c r="D25" s="88" t="s">
        <v>232</v>
      </c>
      <c r="E25" s="89" t="s">
        <v>14</v>
      </c>
      <c r="F25" s="89" t="s">
        <v>3</v>
      </c>
      <c r="G25" s="91">
        <v>1983</v>
      </c>
      <c r="H25" s="88" t="s">
        <v>16</v>
      </c>
      <c r="I25" s="89" t="str">
        <f t="shared" si="0"/>
        <v>A</v>
      </c>
      <c r="J25" s="89">
        <f>COUNTIF(I$6:I25,I25)</f>
        <v>8</v>
      </c>
      <c r="K25" s="153">
        <v>0.05561342592592592</v>
      </c>
      <c r="L25" s="239" t="s">
        <v>326</v>
      </c>
    </row>
    <row r="26" spans="1:12" ht="12.75" customHeight="1">
      <c r="A26" s="89">
        <v>21</v>
      </c>
      <c r="B26" s="89">
        <v>127</v>
      </c>
      <c r="C26" s="92" t="s">
        <v>296</v>
      </c>
      <c r="D26" s="93" t="s">
        <v>297</v>
      </c>
      <c r="E26" s="89" t="s">
        <v>14</v>
      </c>
      <c r="F26" s="89" t="s">
        <v>3</v>
      </c>
      <c r="G26" s="86">
        <v>2002</v>
      </c>
      <c r="H26" s="93" t="s">
        <v>12</v>
      </c>
      <c r="I26" s="89" t="str">
        <f t="shared" si="0"/>
        <v>JM</v>
      </c>
      <c r="J26" s="89">
        <f>COUNTIF(I$6:I26,I26)</f>
        <v>1</v>
      </c>
      <c r="K26" s="153">
        <v>0.05597222222222222</v>
      </c>
      <c r="L26" s="239"/>
    </row>
    <row r="27" spans="1:12" ht="12.75" customHeight="1">
      <c r="A27" s="89">
        <v>22</v>
      </c>
      <c r="B27" s="89">
        <v>147</v>
      </c>
      <c r="C27" s="92" t="s">
        <v>181</v>
      </c>
      <c r="D27" s="93" t="s">
        <v>182</v>
      </c>
      <c r="E27" s="89" t="s">
        <v>14</v>
      </c>
      <c r="F27" s="89" t="s">
        <v>3</v>
      </c>
      <c r="G27" s="86">
        <v>1982</v>
      </c>
      <c r="H27" s="93" t="s">
        <v>12</v>
      </c>
      <c r="I27" s="89" t="str">
        <f t="shared" si="0"/>
        <v>A</v>
      </c>
      <c r="J27" s="89">
        <f>COUNTIF(I$6:I27,I27)</f>
        <v>9</v>
      </c>
      <c r="K27" s="153">
        <v>0.05603009259259259</v>
      </c>
      <c r="L27" s="239"/>
    </row>
    <row r="28" spans="1:12" ht="12.75" customHeight="1">
      <c r="A28" s="89">
        <v>23</v>
      </c>
      <c r="B28" s="89">
        <v>103</v>
      </c>
      <c r="C28" s="92" t="s">
        <v>156</v>
      </c>
      <c r="D28" s="93" t="s">
        <v>38</v>
      </c>
      <c r="E28" s="89" t="s">
        <v>14</v>
      </c>
      <c r="F28" s="89" t="s">
        <v>3</v>
      </c>
      <c r="G28" s="86">
        <v>1987</v>
      </c>
      <c r="H28" s="93" t="s">
        <v>12</v>
      </c>
      <c r="I28" s="89" t="str">
        <f t="shared" si="0"/>
        <v>A</v>
      </c>
      <c r="J28" s="89">
        <f>COUNTIF(I$6:I28,I28)</f>
        <v>10</v>
      </c>
      <c r="K28" s="153">
        <v>0.05628472222222222</v>
      </c>
      <c r="L28" s="239"/>
    </row>
    <row r="29" spans="1:12" ht="12.75" customHeight="1">
      <c r="A29" s="89">
        <v>24</v>
      </c>
      <c r="B29" s="89">
        <v>107</v>
      </c>
      <c r="C29" s="92" t="s">
        <v>301</v>
      </c>
      <c r="D29" s="93" t="s">
        <v>317</v>
      </c>
      <c r="E29" s="89" t="s">
        <v>14</v>
      </c>
      <c r="F29" s="89" t="s">
        <v>3</v>
      </c>
      <c r="G29" s="86">
        <v>1974</v>
      </c>
      <c r="H29" s="93" t="s">
        <v>302</v>
      </c>
      <c r="I29" s="89" t="str">
        <f t="shared" si="0"/>
        <v>B</v>
      </c>
      <c r="J29" s="89">
        <f>COUNTIF(I$6:I29,I29)</f>
        <v>7</v>
      </c>
      <c r="K29" s="153">
        <v>0.05667824074074074</v>
      </c>
      <c r="L29" s="239"/>
    </row>
    <row r="30" spans="1:12" ht="12.75" customHeight="1">
      <c r="A30" s="89">
        <v>25</v>
      </c>
      <c r="B30" s="89">
        <v>129</v>
      </c>
      <c r="C30" s="92" t="s">
        <v>125</v>
      </c>
      <c r="D30" s="93" t="s">
        <v>62</v>
      </c>
      <c r="E30" s="89" t="s">
        <v>14</v>
      </c>
      <c r="F30" s="89" t="s">
        <v>11</v>
      </c>
      <c r="G30" s="86">
        <v>1983</v>
      </c>
      <c r="H30" s="93" t="s">
        <v>237</v>
      </c>
      <c r="I30" s="89" t="str">
        <f t="shared" si="0"/>
        <v>F</v>
      </c>
      <c r="J30" s="89">
        <f>COUNTIF(I$6:I30,I30)</f>
        <v>4</v>
      </c>
      <c r="K30" s="153">
        <v>0.05668981481481481</v>
      </c>
      <c r="L30" s="239"/>
    </row>
    <row r="31" spans="1:12" ht="12.75" customHeight="1">
      <c r="A31" s="89">
        <v>26</v>
      </c>
      <c r="B31" s="89">
        <v>137</v>
      </c>
      <c r="C31" s="92" t="s">
        <v>260</v>
      </c>
      <c r="D31" s="93" t="s">
        <v>261</v>
      </c>
      <c r="E31" s="89" t="s">
        <v>14</v>
      </c>
      <c r="F31" s="89" t="s">
        <v>3</v>
      </c>
      <c r="G31" s="86">
        <v>1980</v>
      </c>
      <c r="H31" s="93" t="s">
        <v>262</v>
      </c>
      <c r="I31" s="89" t="str">
        <f t="shared" si="0"/>
        <v>A</v>
      </c>
      <c r="J31" s="89">
        <f>COUNTIF(I$6:I31,I31)</f>
        <v>11</v>
      </c>
      <c r="K31" s="153">
        <v>0.056736111111111105</v>
      </c>
      <c r="L31" s="239"/>
    </row>
    <row r="32" spans="1:12" s="235" customFormat="1" ht="12.75" customHeight="1">
      <c r="A32" s="230">
        <v>27</v>
      </c>
      <c r="B32" s="230">
        <v>112</v>
      </c>
      <c r="C32" s="231" t="s">
        <v>191</v>
      </c>
      <c r="D32" s="232" t="s">
        <v>192</v>
      </c>
      <c r="E32" s="230" t="s">
        <v>14</v>
      </c>
      <c r="F32" s="230" t="s">
        <v>11</v>
      </c>
      <c r="G32" s="233">
        <v>1978</v>
      </c>
      <c r="H32" s="232" t="s">
        <v>193</v>
      </c>
      <c r="I32" s="230" t="str">
        <f t="shared" si="0"/>
        <v>G</v>
      </c>
      <c r="J32" s="230">
        <f>COUNTIF(I$6:I32,I32)</f>
        <v>1</v>
      </c>
      <c r="K32" s="234">
        <v>0.05751157407407407</v>
      </c>
      <c r="L32" s="238"/>
    </row>
    <row r="33" spans="1:12" ht="12.75" customHeight="1">
      <c r="A33" s="89">
        <v>28</v>
      </c>
      <c r="B33" s="89">
        <v>115</v>
      </c>
      <c r="C33" s="92" t="s">
        <v>41</v>
      </c>
      <c r="D33" s="93" t="s">
        <v>104</v>
      </c>
      <c r="E33" s="89" t="s">
        <v>14</v>
      </c>
      <c r="F33" s="89" t="s">
        <v>3</v>
      </c>
      <c r="G33" s="86">
        <v>1954</v>
      </c>
      <c r="H33" s="93" t="s">
        <v>224</v>
      </c>
      <c r="I33" s="87" t="str">
        <f t="shared" si="0"/>
        <v>D</v>
      </c>
      <c r="J33" s="87">
        <f>COUNTIF(I$6:I33,I33)</f>
        <v>1</v>
      </c>
      <c r="K33" s="153">
        <v>0.057731481481481474</v>
      </c>
      <c r="L33" s="239"/>
    </row>
    <row r="34" spans="1:12" ht="12.75" customHeight="1">
      <c r="A34" s="89">
        <v>29</v>
      </c>
      <c r="B34" s="89">
        <v>151</v>
      </c>
      <c r="C34" s="92" t="s">
        <v>70</v>
      </c>
      <c r="D34" s="93" t="s">
        <v>71</v>
      </c>
      <c r="E34" s="89" t="s">
        <v>14</v>
      </c>
      <c r="F34" s="89" t="s">
        <v>3</v>
      </c>
      <c r="G34" s="86">
        <v>1964</v>
      </c>
      <c r="H34" s="93" t="s">
        <v>16</v>
      </c>
      <c r="I34" s="89" t="str">
        <f t="shared" si="0"/>
        <v>C</v>
      </c>
      <c r="J34" s="89">
        <f>COUNTIF(I$6:I34,I34)</f>
        <v>4</v>
      </c>
      <c r="K34" s="153">
        <v>0.0581712962962963</v>
      </c>
      <c r="L34" s="239" t="s">
        <v>326</v>
      </c>
    </row>
    <row r="35" spans="1:12" ht="12.75" customHeight="1">
      <c r="A35" s="89">
        <v>30</v>
      </c>
      <c r="B35" s="89">
        <v>128</v>
      </c>
      <c r="C35" s="92" t="s">
        <v>35</v>
      </c>
      <c r="D35" s="93" t="s">
        <v>36</v>
      </c>
      <c r="E35" s="89" t="s">
        <v>14</v>
      </c>
      <c r="F35" s="89" t="s">
        <v>3</v>
      </c>
      <c r="G35" s="86">
        <v>1987</v>
      </c>
      <c r="H35" s="93" t="s">
        <v>12</v>
      </c>
      <c r="I35" s="89" t="str">
        <f t="shared" si="0"/>
        <v>A</v>
      </c>
      <c r="J35" s="89">
        <f>COUNTIF(I$6:I35,I35)</f>
        <v>12</v>
      </c>
      <c r="K35" s="153">
        <v>0.05907407407407408</v>
      </c>
      <c r="L35" s="239"/>
    </row>
    <row r="36" spans="1:12" ht="12.75" customHeight="1">
      <c r="A36" s="89">
        <v>31</v>
      </c>
      <c r="B36" s="89">
        <v>116</v>
      </c>
      <c r="C36" s="92" t="s">
        <v>225</v>
      </c>
      <c r="D36" s="93" t="s">
        <v>49</v>
      </c>
      <c r="E36" s="89" t="s">
        <v>14</v>
      </c>
      <c r="F36" s="89" t="s">
        <v>3</v>
      </c>
      <c r="G36" s="86">
        <v>1982</v>
      </c>
      <c r="H36" s="93" t="s">
        <v>224</v>
      </c>
      <c r="I36" s="89" t="str">
        <f t="shared" si="0"/>
        <v>A</v>
      </c>
      <c r="J36" s="89">
        <f>COUNTIF(I$6:I36,I36)</f>
        <v>13</v>
      </c>
      <c r="K36" s="153">
        <v>0.059270833333333335</v>
      </c>
      <c r="L36" s="239"/>
    </row>
    <row r="37" spans="1:12" ht="12.75" customHeight="1">
      <c r="A37" s="89">
        <v>32</v>
      </c>
      <c r="B37" s="89">
        <v>148</v>
      </c>
      <c r="C37" s="90" t="s">
        <v>364</v>
      </c>
      <c r="D37" s="88" t="s">
        <v>232</v>
      </c>
      <c r="E37" s="89" t="s">
        <v>14</v>
      </c>
      <c r="F37" s="89" t="s">
        <v>3</v>
      </c>
      <c r="G37" s="91">
        <v>1971</v>
      </c>
      <c r="H37" s="88" t="s">
        <v>313</v>
      </c>
      <c r="I37" s="89" t="str">
        <f t="shared" si="0"/>
        <v>B</v>
      </c>
      <c r="J37" s="89">
        <f>COUNTIF(I$6:I37,I37)</f>
        <v>8</v>
      </c>
      <c r="K37" s="153">
        <v>0.05943287037037037</v>
      </c>
      <c r="L37" s="239"/>
    </row>
    <row r="38" spans="1:12" ht="12.75" customHeight="1">
      <c r="A38" s="89">
        <v>33</v>
      </c>
      <c r="B38" s="89">
        <v>140</v>
      </c>
      <c r="C38" s="90" t="s">
        <v>351</v>
      </c>
      <c r="D38" s="88" t="s">
        <v>352</v>
      </c>
      <c r="E38" s="89" t="s">
        <v>14</v>
      </c>
      <c r="F38" s="89" t="s">
        <v>3</v>
      </c>
      <c r="G38" s="91">
        <v>1968</v>
      </c>
      <c r="H38" s="88" t="s">
        <v>12</v>
      </c>
      <c r="I38" s="89" t="str">
        <f aca="true" t="shared" si="1" ref="I38:I56">IF($F38="m",IF($G$1-$G38&gt;19,IF($G$1-$G38&lt;40,"A",IF($G$1-$G38&gt;49,IF($G$1-$G38&gt;59,IF($G$1-$G38&gt;69,"E","D"),"C"),"B")),"JM"),IF($G$1-$G38&gt;19,IF($G$1-$G38&lt;40,"F",IF($G$1-$G38&lt;50,"G","H")),"JŽ"))</f>
        <v>C</v>
      </c>
      <c r="J38" s="89">
        <f>COUNTIF(I$6:I38,I38)</f>
        <v>5</v>
      </c>
      <c r="K38" s="153">
        <v>0.05950231481481482</v>
      </c>
      <c r="L38" s="239"/>
    </row>
    <row r="39" spans="1:12" ht="12.75" customHeight="1">
      <c r="A39" s="89">
        <v>34</v>
      </c>
      <c r="B39" s="89">
        <v>114</v>
      </c>
      <c r="C39" s="92" t="s">
        <v>48</v>
      </c>
      <c r="D39" s="93" t="s">
        <v>49</v>
      </c>
      <c r="E39" s="89" t="s">
        <v>14</v>
      </c>
      <c r="F39" s="89" t="s">
        <v>3</v>
      </c>
      <c r="G39" s="86">
        <v>1979</v>
      </c>
      <c r="H39" s="93" t="s">
        <v>12</v>
      </c>
      <c r="I39" s="89" t="str">
        <f t="shared" si="1"/>
        <v>A</v>
      </c>
      <c r="J39" s="89">
        <f>COUNTIF(I$6:I39,I39)</f>
        <v>14</v>
      </c>
      <c r="K39" s="153">
        <v>0.05956018518518519</v>
      </c>
      <c r="L39" s="239"/>
    </row>
    <row r="40" spans="1:12" ht="12.75" customHeight="1">
      <c r="A40" s="89">
        <v>35</v>
      </c>
      <c r="B40" s="89">
        <v>131</v>
      </c>
      <c r="C40" s="92" t="s">
        <v>39</v>
      </c>
      <c r="D40" s="93" t="s">
        <v>214</v>
      </c>
      <c r="E40" s="89" t="s">
        <v>14</v>
      </c>
      <c r="F40" s="89" t="s">
        <v>3</v>
      </c>
      <c r="G40" s="86">
        <v>1975</v>
      </c>
      <c r="H40" s="155" t="s">
        <v>318</v>
      </c>
      <c r="I40" s="89" t="str">
        <f t="shared" si="1"/>
        <v>B</v>
      </c>
      <c r="J40" s="89">
        <f>COUNTIF(I$6:I40,I40)</f>
        <v>9</v>
      </c>
      <c r="K40" s="153">
        <v>0.060127314814814814</v>
      </c>
      <c r="L40" s="239"/>
    </row>
    <row r="41" spans="1:12" ht="12.75" customHeight="1">
      <c r="A41" s="89">
        <v>36</v>
      </c>
      <c r="B41" s="89">
        <v>120</v>
      </c>
      <c r="C41" s="92" t="s">
        <v>289</v>
      </c>
      <c r="D41" s="93" t="s">
        <v>167</v>
      </c>
      <c r="E41" s="89" t="s">
        <v>14</v>
      </c>
      <c r="F41" s="89" t="s">
        <v>3</v>
      </c>
      <c r="G41" s="86">
        <v>1987</v>
      </c>
      <c r="H41" s="93" t="s">
        <v>290</v>
      </c>
      <c r="I41" s="89" t="str">
        <f t="shared" si="1"/>
        <v>A</v>
      </c>
      <c r="J41" s="89">
        <f>COUNTIF(I$6:I41,I41)</f>
        <v>15</v>
      </c>
      <c r="K41" s="153">
        <v>0.060335648148148145</v>
      </c>
      <c r="L41" s="239"/>
    </row>
    <row r="42" spans="1:12" ht="12.75" customHeight="1">
      <c r="A42" s="89">
        <v>37</v>
      </c>
      <c r="B42" s="89">
        <v>122</v>
      </c>
      <c r="C42" s="92" t="s">
        <v>251</v>
      </c>
      <c r="D42" s="93" t="s">
        <v>74</v>
      </c>
      <c r="E42" s="89" t="s">
        <v>14</v>
      </c>
      <c r="F42" s="89" t="s">
        <v>3</v>
      </c>
      <c r="G42" s="86">
        <v>1966</v>
      </c>
      <c r="H42" s="93" t="s">
        <v>252</v>
      </c>
      <c r="I42" s="89" t="str">
        <f t="shared" si="1"/>
        <v>C</v>
      </c>
      <c r="J42" s="89">
        <f>COUNTIF(I$6:I42,I42)</f>
        <v>6</v>
      </c>
      <c r="K42" s="153">
        <v>0.06046296296296296</v>
      </c>
      <c r="L42" s="239"/>
    </row>
    <row r="43" spans="1:12" ht="12.75" customHeight="1">
      <c r="A43" s="89">
        <v>38</v>
      </c>
      <c r="B43" s="89">
        <v>132</v>
      </c>
      <c r="C43" s="92" t="s">
        <v>242</v>
      </c>
      <c r="D43" s="93" t="s">
        <v>49</v>
      </c>
      <c r="E43" s="89" t="s">
        <v>14</v>
      </c>
      <c r="F43" s="89" t="s">
        <v>3</v>
      </c>
      <c r="G43" s="86">
        <v>1960</v>
      </c>
      <c r="H43" s="93" t="s">
        <v>243</v>
      </c>
      <c r="I43" s="89" t="str">
        <f t="shared" si="1"/>
        <v>C</v>
      </c>
      <c r="J43" s="89">
        <f>COUNTIF(I$6:I43,I43)</f>
        <v>7</v>
      </c>
      <c r="K43" s="153">
        <v>0.06108796296296296</v>
      </c>
      <c r="L43" s="239"/>
    </row>
    <row r="44" spans="1:12" ht="12.75" customHeight="1">
      <c r="A44" s="89">
        <v>39</v>
      </c>
      <c r="B44" s="75">
        <v>117</v>
      </c>
      <c r="C44" s="78" t="s">
        <v>101</v>
      </c>
      <c r="D44" s="76" t="s">
        <v>38</v>
      </c>
      <c r="E44" s="75" t="s">
        <v>14</v>
      </c>
      <c r="F44" s="2" t="s">
        <v>3</v>
      </c>
      <c r="G44" s="57">
        <v>1953</v>
      </c>
      <c r="H44" s="76" t="s">
        <v>224</v>
      </c>
      <c r="I44" s="81" t="str">
        <f t="shared" si="1"/>
        <v>D</v>
      </c>
      <c r="J44" s="80">
        <f>COUNTIF(I$6:I44,I44)</f>
        <v>2</v>
      </c>
      <c r="K44" s="154">
        <v>0.06116898148148148</v>
      </c>
      <c r="L44" s="75"/>
    </row>
    <row r="45" spans="1:12" ht="12.75" customHeight="1">
      <c r="A45" s="89">
        <v>40</v>
      </c>
      <c r="B45" s="89">
        <v>139</v>
      </c>
      <c r="C45" s="92" t="s">
        <v>299</v>
      </c>
      <c r="D45" s="93" t="s">
        <v>167</v>
      </c>
      <c r="E45" s="89" t="s">
        <v>14</v>
      </c>
      <c r="F45" s="89" t="s">
        <v>3</v>
      </c>
      <c r="G45" s="86">
        <v>1978</v>
      </c>
      <c r="H45" s="93" t="s">
        <v>300</v>
      </c>
      <c r="I45" s="89" t="str">
        <f t="shared" si="1"/>
        <v>B</v>
      </c>
      <c r="J45" s="89">
        <f>COUNTIF(I$6:I45,I45)</f>
        <v>10</v>
      </c>
      <c r="K45" s="153">
        <v>0.06144675925925926</v>
      </c>
      <c r="L45" s="239"/>
    </row>
    <row r="46" spans="1:12" s="252" customFormat="1" ht="12.75" customHeight="1">
      <c r="A46" s="246">
        <v>41</v>
      </c>
      <c r="B46" s="246">
        <v>110</v>
      </c>
      <c r="C46" s="247" t="s">
        <v>254</v>
      </c>
      <c r="D46" s="248" t="s">
        <v>253</v>
      </c>
      <c r="E46" s="246" t="s">
        <v>14</v>
      </c>
      <c r="F46" s="246" t="s">
        <v>11</v>
      </c>
      <c r="G46" s="249">
        <v>1976</v>
      </c>
      <c r="H46" s="248" t="s">
        <v>255</v>
      </c>
      <c r="I46" s="246" t="str">
        <f t="shared" si="1"/>
        <v>G</v>
      </c>
      <c r="J46" s="246">
        <f>COUNTIF(I$6:I46,I46)</f>
        <v>2</v>
      </c>
      <c r="K46" s="250">
        <v>0.06280092592592593</v>
      </c>
      <c r="L46" s="251"/>
    </row>
    <row r="47" spans="1:12" ht="12.75" customHeight="1">
      <c r="A47" s="89">
        <v>42</v>
      </c>
      <c r="B47" s="89">
        <v>108</v>
      </c>
      <c r="C47" s="92" t="s">
        <v>231</v>
      </c>
      <c r="D47" s="93" t="s">
        <v>232</v>
      </c>
      <c r="E47" s="89" t="s">
        <v>14</v>
      </c>
      <c r="F47" s="89" t="s">
        <v>3</v>
      </c>
      <c r="G47" s="86">
        <v>1975</v>
      </c>
      <c r="H47" s="93" t="s">
        <v>233</v>
      </c>
      <c r="I47" s="89" t="str">
        <f t="shared" si="1"/>
        <v>B</v>
      </c>
      <c r="J47" s="89">
        <f>COUNTIF(I$6:I47,I47)</f>
        <v>11</v>
      </c>
      <c r="K47" s="153">
        <v>0.06417824074074074</v>
      </c>
      <c r="L47" s="239"/>
    </row>
    <row r="48" spans="1:12" ht="12.75" customHeight="1">
      <c r="A48" s="89">
        <v>43</v>
      </c>
      <c r="B48" s="89">
        <v>141</v>
      </c>
      <c r="C48" s="92" t="s">
        <v>279</v>
      </c>
      <c r="D48" s="93" t="s">
        <v>71</v>
      </c>
      <c r="E48" s="89" t="s">
        <v>14</v>
      </c>
      <c r="F48" s="89" t="s">
        <v>3</v>
      </c>
      <c r="G48" s="86">
        <v>1963</v>
      </c>
      <c r="H48" s="93" t="s">
        <v>12</v>
      </c>
      <c r="I48" s="89" t="str">
        <f t="shared" si="1"/>
        <v>C</v>
      </c>
      <c r="J48" s="89">
        <f>COUNTIF(I$6:I48,I48)</f>
        <v>8</v>
      </c>
      <c r="K48" s="153">
        <v>0.06517361111111111</v>
      </c>
      <c r="L48" s="239"/>
    </row>
    <row r="49" spans="1:12" ht="12.75" customHeight="1">
      <c r="A49" s="89">
        <v>44</v>
      </c>
      <c r="B49" s="89">
        <v>102</v>
      </c>
      <c r="C49" s="92" t="s">
        <v>218</v>
      </c>
      <c r="D49" s="93" t="s">
        <v>38</v>
      </c>
      <c r="E49" s="89" t="s">
        <v>14</v>
      </c>
      <c r="F49" s="89" t="s">
        <v>3</v>
      </c>
      <c r="G49" s="86">
        <v>1973</v>
      </c>
      <c r="H49" s="93" t="s">
        <v>313</v>
      </c>
      <c r="I49" s="89" t="str">
        <f t="shared" si="1"/>
        <v>B</v>
      </c>
      <c r="J49" s="89">
        <f>COUNTIF(I$6:I49,I49)</f>
        <v>12</v>
      </c>
      <c r="K49" s="153">
        <v>0.06552083333333333</v>
      </c>
      <c r="L49" s="239"/>
    </row>
    <row r="50" spans="1:12" s="262" customFormat="1" ht="12.75" customHeight="1">
      <c r="A50" s="256">
        <v>45</v>
      </c>
      <c r="B50" s="256">
        <v>149</v>
      </c>
      <c r="C50" s="257" t="s">
        <v>365</v>
      </c>
      <c r="D50" s="258" t="s">
        <v>115</v>
      </c>
      <c r="E50" s="256" t="s">
        <v>14</v>
      </c>
      <c r="F50" s="256" t="s">
        <v>11</v>
      </c>
      <c r="G50" s="259">
        <v>1978</v>
      </c>
      <c r="H50" s="258" t="s">
        <v>366</v>
      </c>
      <c r="I50" s="256" t="str">
        <f t="shared" si="1"/>
        <v>G</v>
      </c>
      <c r="J50" s="256">
        <f>COUNTIF(I$6:I50,I50)</f>
        <v>3</v>
      </c>
      <c r="K50" s="260">
        <v>0.06596064814814816</v>
      </c>
      <c r="L50" s="261"/>
    </row>
    <row r="51" spans="1:12" ht="12.75" customHeight="1">
      <c r="A51" s="89">
        <v>46</v>
      </c>
      <c r="B51" s="89">
        <v>150</v>
      </c>
      <c r="C51" s="90" t="s">
        <v>367</v>
      </c>
      <c r="D51" s="88" t="s">
        <v>167</v>
      </c>
      <c r="E51" s="89" t="s">
        <v>14</v>
      </c>
      <c r="F51" s="89" t="s">
        <v>3</v>
      </c>
      <c r="G51" s="91">
        <v>1978</v>
      </c>
      <c r="H51" s="88" t="s">
        <v>368</v>
      </c>
      <c r="I51" s="89" t="str">
        <f t="shared" si="1"/>
        <v>B</v>
      </c>
      <c r="J51" s="89">
        <f>COUNTIF(I$6:I51,I51)</f>
        <v>13</v>
      </c>
      <c r="K51" s="153">
        <v>0.06596064814814816</v>
      </c>
      <c r="L51" s="239"/>
    </row>
    <row r="52" spans="1:12" ht="12.75" customHeight="1">
      <c r="A52" s="89">
        <v>47</v>
      </c>
      <c r="B52" s="89">
        <v>144</v>
      </c>
      <c r="C52" s="92" t="s">
        <v>283</v>
      </c>
      <c r="D52" s="93" t="s">
        <v>36</v>
      </c>
      <c r="E52" s="89" t="s">
        <v>14</v>
      </c>
      <c r="F52" s="89" t="s">
        <v>3</v>
      </c>
      <c r="G52" s="86">
        <v>1979</v>
      </c>
      <c r="H52" s="93" t="s">
        <v>12</v>
      </c>
      <c r="I52" s="89" t="str">
        <f t="shared" si="1"/>
        <v>A</v>
      </c>
      <c r="J52" s="89">
        <f>COUNTIF(I$6:I52,I52)</f>
        <v>16</v>
      </c>
      <c r="K52" s="153">
        <v>0.06667824074074075</v>
      </c>
      <c r="L52" s="239"/>
    </row>
    <row r="53" spans="1:12" ht="12.75" customHeight="1">
      <c r="A53" s="89">
        <v>48</v>
      </c>
      <c r="B53" s="89">
        <v>126</v>
      </c>
      <c r="C53" s="90" t="s">
        <v>339</v>
      </c>
      <c r="D53" s="88" t="s">
        <v>40</v>
      </c>
      <c r="E53" s="89" t="s">
        <v>14</v>
      </c>
      <c r="F53" s="89" t="s">
        <v>3</v>
      </c>
      <c r="G53" s="91">
        <v>1975</v>
      </c>
      <c r="H53" s="88" t="s">
        <v>12</v>
      </c>
      <c r="I53" s="89" t="str">
        <f t="shared" si="1"/>
        <v>B</v>
      </c>
      <c r="J53" s="89">
        <f>COUNTIF(I$6:I53,I53)</f>
        <v>14</v>
      </c>
      <c r="K53" s="153">
        <v>0.06679398148148148</v>
      </c>
      <c r="L53" s="239"/>
    </row>
    <row r="54" spans="1:12" ht="12.75" customHeight="1">
      <c r="A54" s="89">
        <v>49</v>
      </c>
      <c r="B54" s="89">
        <v>142</v>
      </c>
      <c r="C54" s="90" t="s">
        <v>164</v>
      </c>
      <c r="D54" s="88" t="s">
        <v>241</v>
      </c>
      <c r="E54" s="89" t="s">
        <v>14</v>
      </c>
      <c r="F54" s="89" t="s">
        <v>3</v>
      </c>
      <c r="G54" s="91">
        <v>1960</v>
      </c>
      <c r="H54" s="88" t="s">
        <v>308</v>
      </c>
      <c r="I54" s="89" t="str">
        <f t="shared" si="1"/>
        <v>C</v>
      </c>
      <c r="J54" s="89">
        <f>COUNTIF(I$6:I54,I54)</f>
        <v>9</v>
      </c>
      <c r="K54" s="153">
        <v>0.06744212962962963</v>
      </c>
      <c r="L54" s="239"/>
    </row>
    <row r="55" spans="1:12" ht="12.75" customHeight="1">
      <c r="A55" s="89">
        <v>50</v>
      </c>
      <c r="B55" s="89">
        <v>109</v>
      </c>
      <c r="C55" s="92" t="s">
        <v>286</v>
      </c>
      <c r="D55" s="93" t="s">
        <v>287</v>
      </c>
      <c r="E55" s="89" t="s">
        <v>14</v>
      </c>
      <c r="F55" s="89" t="s">
        <v>11</v>
      </c>
      <c r="G55" s="86">
        <v>1969</v>
      </c>
      <c r="H55" s="93" t="s">
        <v>288</v>
      </c>
      <c r="I55" s="89" t="str">
        <f t="shared" si="1"/>
        <v>G</v>
      </c>
      <c r="J55" s="89">
        <f>COUNTIF(I$6:I55,I55)</f>
        <v>4</v>
      </c>
      <c r="K55" s="153">
        <v>0.07075231481481481</v>
      </c>
      <c r="L55" s="239"/>
    </row>
    <row r="56" spans="1:12" ht="12.75" customHeight="1">
      <c r="A56" s="89">
        <v>51</v>
      </c>
      <c r="B56" s="89">
        <v>113</v>
      </c>
      <c r="C56" s="92" t="s">
        <v>250</v>
      </c>
      <c r="D56" s="93" t="s">
        <v>117</v>
      </c>
      <c r="E56" s="89" t="s">
        <v>14</v>
      </c>
      <c r="F56" s="89" t="s">
        <v>11</v>
      </c>
      <c r="G56" s="86">
        <v>1980</v>
      </c>
      <c r="H56" s="93" t="s">
        <v>54</v>
      </c>
      <c r="I56" s="89" t="str">
        <f t="shared" si="1"/>
        <v>F</v>
      </c>
      <c r="J56" s="89">
        <f>COUNTIF(I$6:I56,I56)</f>
        <v>5</v>
      </c>
      <c r="K56" s="153">
        <v>0.07075231481481481</v>
      </c>
      <c r="L56" s="239"/>
    </row>
    <row r="58" spans="1:12" s="7" customFormat="1" ht="13.5">
      <c r="A58" s="304" t="s">
        <v>28</v>
      </c>
      <c r="B58" s="304"/>
      <c r="C58" s="304"/>
      <c r="D58" s="304"/>
      <c r="E58" s="304"/>
      <c r="F58" s="304"/>
      <c r="G58" s="304"/>
      <c r="H58" s="304"/>
      <c r="I58" s="304"/>
      <c r="J58" s="6"/>
      <c r="K58" s="62"/>
      <c r="L58" s="6"/>
    </row>
    <row r="59" spans="1:12" s="7" customFormat="1" ht="13.5">
      <c r="A59" s="304" t="s">
        <v>29</v>
      </c>
      <c r="B59" s="304"/>
      <c r="C59" s="304"/>
      <c r="D59" s="304"/>
      <c r="E59" s="304"/>
      <c r="F59" s="304"/>
      <c r="G59" s="304"/>
      <c r="H59" s="304"/>
      <c r="J59" s="6"/>
      <c r="K59" s="62"/>
      <c r="L59" s="6"/>
    </row>
  </sheetData>
  <sheetProtection/>
  <mergeCells count="5">
    <mergeCell ref="A59:H59"/>
    <mergeCell ref="A2:K2"/>
    <mergeCell ref="A3:K3"/>
    <mergeCell ref="A4:B4"/>
    <mergeCell ref="A58:I58"/>
  </mergeCells>
  <hyperlinks>
    <hyperlink ref="H7" r:id="rId1" display="http://cyklocentrum.eu/"/>
  </hyperlink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7" sqref="A7:IV7"/>
    </sheetView>
  </sheetViews>
  <sheetFormatPr defaultColWidth="11.57421875" defaultRowHeight="12.75"/>
  <cols>
    <col min="6" max="6" width="29.00390625" style="0" customWidth="1"/>
  </cols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427</v>
      </c>
      <c r="B3" s="317" t="s">
        <v>428</v>
      </c>
      <c r="C3" s="318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49</v>
      </c>
      <c r="C5" s="345" t="s">
        <v>429</v>
      </c>
      <c r="D5" s="346" t="s">
        <v>430</v>
      </c>
      <c r="E5" s="369">
        <v>2011</v>
      </c>
      <c r="F5" s="370" t="s">
        <v>12</v>
      </c>
      <c r="G5" s="332" t="s">
        <v>417</v>
      </c>
    </row>
    <row r="6" spans="1:7" s="252" customFormat="1" ht="19.5" customHeight="1">
      <c r="A6" s="333">
        <v>2</v>
      </c>
      <c r="B6" s="334">
        <v>43</v>
      </c>
      <c r="C6" s="371" t="s">
        <v>33</v>
      </c>
      <c r="D6" s="371" t="s">
        <v>34</v>
      </c>
      <c r="E6" s="372">
        <v>2011</v>
      </c>
      <c r="F6" s="371" t="s">
        <v>431</v>
      </c>
      <c r="G6" s="337" t="s">
        <v>418</v>
      </c>
    </row>
    <row r="7" spans="1:7" s="262" customFormat="1" ht="19.5" customHeight="1">
      <c r="A7" s="338">
        <v>3</v>
      </c>
      <c r="B7" s="339">
        <v>54</v>
      </c>
      <c r="C7" s="340" t="s">
        <v>432</v>
      </c>
      <c r="D7" s="341" t="s">
        <v>38</v>
      </c>
      <c r="E7" s="339">
        <v>2011</v>
      </c>
      <c r="F7" s="349" t="s">
        <v>363</v>
      </c>
      <c r="G7" s="344" t="s">
        <v>433</v>
      </c>
    </row>
    <row r="8" spans="1:7" ht="19.5" customHeight="1">
      <c r="A8" s="350">
        <v>4</v>
      </c>
      <c r="B8" s="351">
        <v>2</v>
      </c>
      <c r="C8" s="358" t="s">
        <v>218</v>
      </c>
      <c r="D8" s="358" t="s">
        <v>38</v>
      </c>
      <c r="E8" s="359">
        <v>2011</v>
      </c>
      <c r="F8" s="358" t="s">
        <v>313</v>
      </c>
      <c r="G8" s="356" t="s">
        <v>434</v>
      </c>
    </row>
    <row r="9" spans="1:7" ht="19.5" customHeight="1">
      <c r="A9" s="350">
        <v>5</v>
      </c>
      <c r="B9" s="351">
        <v>16</v>
      </c>
      <c r="C9" s="352" t="s">
        <v>435</v>
      </c>
      <c r="D9" s="373" t="s">
        <v>436</v>
      </c>
      <c r="E9" s="351">
        <v>2012</v>
      </c>
      <c r="F9" s="360" t="s">
        <v>16</v>
      </c>
      <c r="G9" s="356" t="s">
        <v>437</v>
      </c>
    </row>
    <row r="10" spans="1:7" ht="19.5" customHeight="1">
      <c r="A10" s="350">
        <v>6</v>
      </c>
      <c r="B10" s="351">
        <v>8</v>
      </c>
      <c r="C10" s="352" t="s">
        <v>394</v>
      </c>
      <c r="D10" s="353" t="s">
        <v>438</v>
      </c>
      <c r="E10" s="354">
        <v>2011</v>
      </c>
      <c r="F10" s="355" t="s">
        <v>16</v>
      </c>
      <c r="G10" s="356" t="s">
        <v>439</v>
      </c>
    </row>
    <row r="11" spans="1:7" ht="19.5" customHeight="1">
      <c r="A11" s="350">
        <v>7</v>
      </c>
      <c r="B11" s="351">
        <v>29</v>
      </c>
      <c r="C11" s="352" t="s">
        <v>183</v>
      </c>
      <c r="D11" s="353" t="s">
        <v>162</v>
      </c>
      <c r="E11" s="351">
        <v>2013</v>
      </c>
      <c r="F11" s="355" t="s">
        <v>16</v>
      </c>
      <c r="G11" s="356" t="s">
        <v>439</v>
      </c>
    </row>
    <row r="12" spans="1:7" ht="19.5" customHeight="1">
      <c r="A12" s="350">
        <v>8</v>
      </c>
      <c r="B12" s="351">
        <v>50</v>
      </c>
      <c r="C12" s="352" t="s">
        <v>294</v>
      </c>
      <c r="D12" s="353" t="s">
        <v>440</v>
      </c>
      <c r="E12" s="351">
        <v>2012</v>
      </c>
      <c r="F12" s="355" t="s">
        <v>16</v>
      </c>
      <c r="G12" s="356" t="s">
        <v>441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7" sqref="A7:IV7"/>
    </sheetView>
  </sheetViews>
  <sheetFormatPr defaultColWidth="11.57421875" defaultRowHeight="12.75"/>
  <cols>
    <col min="3" max="3" width="11.57421875" style="386" customWidth="1"/>
    <col min="6" max="6" width="31.421875" style="0" customWidth="1"/>
  </cols>
  <sheetData>
    <row r="1" spans="1:7" ht="18.75" thickBot="1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427</v>
      </c>
      <c r="B3" s="317" t="s">
        <v>442</v>
      </c>
      <c r="C3" s="321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74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58</v>
      </c>
      <c r="C5" s="348" t="s">
        <v>443</v>
      </c>
      <c r="D5" s="346" t="s">
        <v>444</v>
      </c>
      <c r="E5" s="363">
        <v>2011</v>
      </c>
      <c r="F5" s="375" t="s">
        <v>12</v>
      </c>
      <c r="G5" s="332" t="s">
        <v>416</v>
      </c>
    </row>
    <row r="6" spans="1:7" s="252" customFormat="1" ht="19.5" customHeight="1">
      <c r="A6" s="333">
        <v>2</v>
      </c>
      <c r="B6" s="334">
        <v>30</v>
      </c>
      <c r="C6" s="376" t="s">
        <v>254</v>
      </c>
      <c r="D6" s="377" t="s">
        <v>445</v>
      </c>
      <c r="E6" s="378">
        <v>2012</v>
      </c>
      <c r="F6" s="379" t="s">
        <v>16</v>
      </c>
      <c r="G6" s="337" t="s">
        <v>417</v>
      </c>
    </row>
    <row r="7" spans="1:7" s="262" customFormat="1" ht="19.5" customHeight="1">
      <c r="A7" s="338">
        <v>3</v>
      </c>
      <c r="B7" s="339">
        <v>40</v>
      </c>
      <c r="C7" s="380" t="s">
        <v>446</v>
      </c>
      <c r="D7" s="380" t="s">
        <v>447</v>
      </c>
      <c r="E7" s="381">
        <v>2011</v>
      </c>
      <c r="F7" s="380" t="s">
        <v>12</v>
      </c>
      <c r="G7" s="344" t="s">
        <v>418</v>
      </c>
    </row>
    <row r="8" spans="1:7" ht="19.5" customHeight="1">
      <c r="A8" s="350">
        <v>4</v>
      </c>
      <c r="B8" s="351">
        <v>41</v>
      </c>
      <c r="C8" s="360" t="s">
        <v>448</v>
      </c>
      <c r="D8" s="353" t="s">
        <v>444</v>
      </c>
      <c r="E8" s="382">
        <v>2012</v>
      </c>
      <c r="F8" s="383" t="s">
        <v>16</v>
      </c>
      <c r="G8" s="356" t="s">
        <v>434</v>
      </c>
    </row>
    <row r="9" spans="1:7" ht="19.5" customHeight="1">
      <c r="A9" s="350">
        <v>5</v>
      </c>
      <c r="B9" s="351">
        <v>15</v>
      </c>
      <c r="C9" s="360" t="s">
        <v>449</v>
      </c>
      <c r="D9" s="353" t="s">
        <v>450</v>
      </c>
      <c r="E9" s="384">
        <v>2011</v>
      </c>
      <c r="F9" s="385" t="s">
        <v>16</v>
      </c>
      <c r="G9" s="356" t="s">
        <v>391</v>
      </c>
    </row>
    <row r="10" spans="1:7" ht="19.5" customHeight="1">
      <c r="A10" s="350">
        <v>6</v>
      </c>
      <c r="B10" s="351">
        <v>27</v>
      </c>
      <c r="C10" s="358" t="s">
        <v>250</v>
      </c>
      <c r="D10" s="358" t="s">
        <v>451</v>
      </c>
      <c r="E10" s="359">
        <v>2012</v>
      </c>
      <c r="F10" s="358" t="s">
        <v>217</v>
      </c>
      <c r="G10" s="356" t="s">
        <v>393</v>
      </c>
    </row>
    <row r="11" spans="1:7" ht="19.5" customHeight="1">
      <c r="A11" s="350">
        <v>7</v>
      </c>
      <c r="B11" s="351">
        <v>57</v>
      </c>
      <c r="C11" s="358" t="s">
        <v>39</v>
      </c>
      <c r="D11" s="358" t="s">
        <v>452</v>
      </c>
      <c r="E11" s="359">
        <v>2012</v>
      </c>
      <c r="F11" s="358" t="s">
        <v>318</v>
      </c>
      <c r="G11" s="356" t="s">
        <v>453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7" sqref="A7:IV7"/>
    </sheetView>
  </sheetViews>
  <sheetFormatPr defaultColWidth="11.57421875" defaultRowHeight="12.75"/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454</v>
      </c>
      <c r="B3" s="317" t="s">
        <v>455</v>
      </c>
      <c r="C3" s="318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14</v>
      </c>
      <c r="C5" s="345" t="s">
        <v>222</v>
      </c>
      <c r="D5" s="346" t="s">
        <v>155</v>
      </c>
      <c r="E5" s="329">
        <v>2010</v>
      </c>
      <c r="F5" s="348" t="s">
        <v>16</v>
      </c>
      <c r="G5" s="332" t="s">
        <v>456</v>
      </c>
    </row>
    <row r="6" spans="1:7" s="252" customFormat="1" ht="19.5" customHeight="1">
      <c r="A6" s="333">
        <v>2</v>
      </c>
      <c r="B6" s="334">
        <v>59</v>
      </c>
      <c r="C6" s="387" t="s">
        <v>93</v>
      </c>
      <c r="D6" s="388" t="s">
        <v>405</v>
      </c>
      <c r="E6" s="334">
        <v>2009</v>
      </c>
      <c r="F6" s="376" t="s">
        <v>12</v>
      </c>
      <c r="G6" s="337" t="s">
        <v>457</v>
      </c>
    </row>
    <row r="7" spans="1:7" s="262" customFormat="1" ht="19.5" customHeight="1">
      <c r="A7" s="338">
        <v>3</v>
      </c>
      <c r="B7" s="339">
        <v>25</v>
      </c>
      <c r="C7" s="340" t="s">
        <v>336</v>
      </c>
      <c r="D7" s="341" t="s">
        <v>155</v>
      </c>
      <c r="E7" s="342">
        <v>2010</v>
      </c>
      <c r="F7" s="343" t="s">
        <v>16</v>
      </c>
      <c r="G7" s="344" t="s">
        <v>396</v>
      </c>
    </row>
    <row r="8" spans="1:7" ht="19.5" customHeight="1">
      <c r="A8" s="350">
        <v>4</v>
      </c>
      <c r="B8" s="351">
        <v>38</v>
      </c>
      <c r="C8" s="352" t="s">
        <v>458</v>
      </c>
      <c r="D8" s="353" t="s">
        <v>35</v>
      </c>
      <c r="E8" s="351">
        <v>2009</v>
      </c>
      <c r="F8" s="360" t="s">
        <v>16</v>
      </c>
      <c r="G8" s="356" t="s">
        <v>459</v>
      </c>
    </row>
    <row r="9" spans="1:7" ht="19.5" customHeight="1">
      <c r="A9" s="350">
        <v>5</v>
      </c>
      <c r="B9" s="351">
        <v>61</v>
      </c>
      <c r="C9" s="352" t="s">
        <v>407</v>
      </c>
      <c r="D9" s="357" t="s">
        <v>71</v>
      </c>
      <c r="E9" s="354">
        <v>2009</v>
      </c>
      <c r="F9" s="355" t="s">
        <v>16</v>
      </c>
      <c r="G9" s="356" t="s">
        <v>401</v>
      </c>
    </row>
    <row r="10" spans="1:7" ht="19.5" customHeight="1">
      <c r="A10" s="350">
        <v>6</v>
      </c>
      <c r="B10" s="351">
        <v>46</v>
      </c>
      <c r="C10" s="352" t="s">
        <v>460</v>
      </c>
      <c r="D10" s="353" t="s">
        <v>38</v>
      </c>
      <c r="E10" s="351">
        <v>2009</v>
      </c>
      <c r="F10" s="360" t="s">
        <v>17</v>
      </c>
      <c r="G10" s="356" t="s">
        <v>461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7" sqref="A7:IV7"/>
    </sheetView>
  </sheetViews>
  <sheetFormatPr defaultColWidth="11.57421875" defaultRowHeight="12.75"/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454</v>
      </c>
      <c r="B3" s="317" t="s">
        <v>462</v>
      </c>
      <c r="C3" s="318"/>
      <c r="D3" s="319"/>
      <c r="E3" s="320"/>
      <c r="F3" s="319"/>
      <c r="G3" s="319"/>
    </row>
    <row r="4" spans="1:7" s="395" customFormat="1" ht="30" customHeight="1">
      <c r="A4" s="389" t="s">
        <v>323</v>
      </c>
      <c r="B4" s="390" t="s">
        <v>389</v>
      </c>
      <c r="C4" s="390" t="s">
        <v>32</v>
      </c>
      <c r="D4" s="391" t="s">
        <v>0</v>
      </c>
      <c r="E4" s="392" t="s">
        <v>8</v>
      </c>
      <c r="F4" s="393" t="s">
        <v>1</v>
      </c>
      <c r="G4" s="394" t="s">
        <v>2</v>
      </c>
    </row>
    <row r="5" spans="1:7" s="235" customFormat="1" ht="19.5" customHeight="1">
      <c r="A5" s="328">
        <v>1</v>
      </c>
      <c r="B5" s="329">
        <v>19</v>
      </c>
      <c r="C5" s="345" t="s">
        <v>463</v>
      </c>
      <c r="D5" s="362" t="s">
        <v>464</v>
      </c>
      <c r="E5" s="396">
        <v>2009</v>
      </c>
      <c r="F5" s="397" t="s">
        <v>16</v>
      </c>
      <c r="G5" s="398" t="s">
        <v>465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7" sqref="A7:IV7"/>
    </sheetView>
  </sheetViews>
  <sheetFormatPr defaultColWidth="11.57421875" defaultRowHeight="12.75"/>
  <cols>
    <col min="6" max="6" width="21.140625" style="0" customWidth="1"/>
  </cols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466</v>
      </c>
      <c r="B3" s="317" t="s">
        <v>467</v>
      </c>
      <c r="C3" s="318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32</v>
      </c>
      <c r="C5" s="345" t="s">
        <v>468</v>
      </c>
      <c r="D5" s="362" t="s">
        <v>124</v>
      </c>
      <c r="E5" s="363">
        <v>2008</v>
      </c>
      <c r="F5" s="364" t="s">
        <v>469</v>
      </c>
      <c r="G5" s="332" t="s">
        <v>470</v>
      </c>
    </row>
    <row r="6" spans="1:7" s="252" customFormat="1" ht="19.5" customHeight="1">
      <c r="A6" s="333">
        <v>2</v>
      </c>
      <c r="B6" s="334">
        <v>5</v>
      </c>
      <c r="C6" s="387" t="s">
        <v>423</v>
      </c>
      <c r="D6" s="388" t="s">
        <v>57</v>
      </c>
      <c r="E6" s="378">
        <v>2008</v>
      </c>
      <c r="F6" s="399" t="s">
        <v>313</v>
      </c>
      <c r="G6" s="337" t="s">
        <v>471</v>
      </c>
    </row>
    <row r="7" spans="1:7" s="262" customFormat="1" ht="19.5" customHeight="1">
      <c r="A7" s="338">
        <v>3</v>
      </c>
      <c r="B7" s="339">
        <v>3</v>
      </c>
      <c r="C7" s="380" t="s">
        <v>472</v>
      </c>
      <c r="D7" s="380" t="s">
        <v>444</v>
      </c>
      <c r="E7" s="381">
        <v>2008</v>
      </c>
      <c r="F7" s="380" t="s">
        <v>313</v>
      </c>
      <c r="G7" s="344" t="s">
        <v>473</v>
      </c>
    </row>
    <row r="8" spans="1:7" ht="19.5" customHeight="1">
      <c r="A8" s="350">
        <v>4</v>
      </c>
      <c r="B8" s="351">
        <v>37</v>
      </c>
      <c r="C8" s="358" t="s">
        <v>474</v>
      </c>
      <c r="D8" s="358" t="s">
        <v>475</v>
      </c>
      <c r="E8" s="359">
        <v>2009</v>
      </c>
      <c r="F8" s="358" t="s">
        <v>12</v>
      </c>
      <c r="G8" s="356" t="s">
        <v>476</v>
      </c>
    </row>
    <row r="9" spans="1:7" ht="19.5" customHeight="1">
      <c r="A9" s="350">
        <v>5</v>
      </c>
      <c r="B9" s="351">
        <v>6</v>
      </c>
      <c r="C9" s="352" t="s">
        <v>477</v>
      </c>
      <c r="D9" s="353" t="s">
        <v>478</v>
      </c>
      <c r="E9" s="382">
        <v>2008</v>
      </c>
      <c r="F9" s="385" t="s">
        <v>16</v>
      </c>
      <c r="G9" s="356" t="s">
        <v>479</v>
      </c>
    </row>
    <row r="10" spans="1:7" ht="19.5" customHeight="1">
      <c r="A10" s="350">
        <v>6</v>
      </c>
      <c r="B10" s="351">
        <v>20</v>
      </c>
      <c r="C10" s="352" t="s">
        <v>480</v>
      </c>
      <c r="D10" s="373" t="s">
        <v>356</v>
      </c>
      <c r="E10" s="382">
        <v>2008</v>
      </c>
      <c r="F10" s="400" t="s">
        <v>413</v>
      </c>
      <c r="G10" s="356" t="s">
        <v>481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7" sqref="A7:IV7"/>
    </sheetView>
  </sheetViews>
  <sheetFormatPr defaultColWidth="11.57421875" defaultRowHeight="12.75"/>
  <cols>
    <col min="6" max="6" width="22.421875" style="0" customWidth="1"/>
  </cols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466</v>
      </c>
      <c r="B3" s="317" t="s">
        <v>482</v>
      </c>
      <c r="C3" s="318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18</v>
      </c>
      <c r="C5" s="345" t="s">
        <v>483</v>
      </c>
      <c r="D5" s="346" t="s">
        <v>405</v>
      </c>
      <c r="E5" s="329">
        <v>2007</v>
      </c>
      <c r="F5" s="348" t="s">
        <v>16</v>
      </c>
      <c r="G5" s="332" t="s">
        <v>484</v>
      </c>
    </row>
    <row r="6" spans="1:7" s="252" customFormat="1" ht="19.5" customHeight="1">
      <c r="A6" s="333">
        <v>2</v>
      </c>
      <c r="B6" s="334">
        <v>13</v>
      </c>
      <c r="C6" s="387" t="s">
        <v>183</v>
      </c>
      <c r="D6" s="388" t="s">
        <v>485</v>
      </c>
      <c r="E6" s="401">
        <v>2007</v>
      </c>
      <c r="F6" s="402" t="s">
        <v>413</v>
      </c>
      <c r="G6" s="337" t="s">
        <v>486</v>
      </c>
    </row>
    <row r="7" spans="1:7" s="262" customFormat="1" ht="19.5" customHeight="1">
      <c r="A7" s="338">
        <v>3</v>
      </c>
      <c r="B7" s="339">
        <v>12</v>
      </c>
      <c r="C7" s="340" t="s">
        <v>183</v>
      </c>
      <c r="D7" s="403" t="s">
        <v>214</v>
      </c>
      <c r="E7" s="366">
        <v>2008</v>
      </c>
      <c r="F7" s="349" t="s">
        <v>413</v>
      </c>
      <c r="G7" s="344" t="s">
        <v>487</v>
      </c>
    </row>
    <row r="8" spans="1:7" ht="19.5" customHeight="1">
      <c r="A8" s="350">
        <v>4</v>
      </c>
      <c r="B8" s="404">
        <v>23</v>
      </c>
      <c r="C8" s="405" t="s">
        <v>488</v>
      </c>
      <c r="D8" s="353" t="s">
        <v>232</v>
      </c>
      <c r="E8" s="351">
        <v>2008</v>
      </c>
      <c r="F8" s="360" t="s">
        <v>16</v>
      </c>
      <c r="G8" s="356" t="s">
        <v>489</v>
      </c>
    </row>
    <row r="9" spans="1:7" ht="19.5" customHeight="1">
      <c r="A9" s="350">
        <v>5</v>
      </c>
      <c r="B9" s="351">
        <v>36</v>
      </c>
      <c r="C9" s="352" t="s">
        <v>327</v>
      </c>
      <c r="D9" s="353" t="s">
        <v>490</v>
      </c>
      <c r="E9" s="351">
        <v>2007</v>
      </c>
      <c r="F9" s="360" t="s">
        <v>53</v>
      </c>
      <c r="G9" s="356" t="s">
        <v>491</v>
      </c>
    </row>
    <row r="10" spans="1:7" ht="19.5" customHeight="1">
      <c r="A10" s="350">
        <v>6</v>
      </c>
      <c r="B10" s="351">
        <v>39</v>
      </c>
      <c r="C10" s="352" t="s">
        <v>492</v>
      </c>
      <c r="D10" s="353" t="s">
        <v>297</v>
      </c>
      <c r="E10" s="354">
        <v>2008</v>
      </c>
      <c r="F10" s="355" t="s">
        <v>16</v>
      </c>
      <c r="G10" s="356" t="s">
        <v>493</v>
      </c>
    </row>
    <row r="11" spans="1:7" ht="19.5" customHeight="1">
      <c r="A11" s="350">
        <v>7</v>
      </c>
      <c r="B11" s="351">
        <v>31</v>
      </c>
      <c r="C11" s="358" t="s">
        <v>494</v>
      </c>
      <c r="D11" s="358" t="s">
        <v>69</v>
      </c>
      <c r="E11" s="359">
        <v>2011</v>
      </c>
      <c r="F11" s="358" t="s">
        <v>16</v>
      </c>
      <c r="G11" s="356" t="s">
        <v>495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7" sqref="A7:IV7"/>
    </sheetView>
  </sheetViews>
  <sheetFormatPr defaultColWidth="11.57421875" defaultRowHeight="12.75"/>
  <cols>
    <col min="6" max="6" width="14.421875" style="0" customWidth="1"/>
    <col min="7" max="7" width="11.57421875" style="368" customWidth="1"/>
  </cols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496</v>
      </c>
      <c r="B3" s="317" t="s">
        <v>497</v>
      </c>
      <c r="C3" s="318"/>
      <c r="D3" s="319"/>
      <c r="E3" s="320"/>
      <c r="F3" s="319"/>
      <c r="G3" s="406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35</v>
      </c>
      <c r="C5" s="330" t="s">
        <v>498</v>
      </c>
      <c r="D5" s="330" t="s">
        <v>69</v>
      </c>
      <c r="E5" s="331">
        <v>2005</v>
      </c>
      <c r="F5" s="330" t="s">
        <v>12</v>
      </c>
      <c r="G5" s="407" t="s">
        <v>499</v>
      </c>
    </row>
    <row r="6" spans="1:7" s="252" customFormat="1" ht="19.5" customHeight="1">
      <c r="A6" s="333">
        <v>2</v>
      </c>
      <c r="B6" s="334">
        <v>34</v>
      </c>
      <c r="C6" s="387" t="s">
        <v>460</v>
      </c>
      <c r="D6" s="388" t="s">
        <v>155</v>
      </c>
      <c r="E6" s="334">
        <v>2006</v>
      </c>
      <c r="F6" s="408" t="s">
        <v>17</v>
      </c>
      <c r="G6" s="409" t="s">
        <v>500</v>
      </c>
    </row>
    <row r="7" spans="1:7" s="262" customFormat="1" ht="19.5" customHeight="1">
      <c r="A7" s="338">
        <v>3</v>
      </c>
      <c r="B7" s="339">
        <v>7</v>
      </c>
      <c r="C7" s="340" t="s">
        <v>501</v>
      </c>
      <c r="D7" s="341" t="s">
        <v>502</v>
      </c>
      <c r="E7" s="339">
        <v>2006</v>
      </c>
      <c r="F7" s="349" t="s">
        <v>16</v>
      </c>
      <c r="G7" s="410" t="s">
        <v>503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7" sqref="A7:IV7"/>
    </sheetView>
  </sheetViews>
  <sheetFormatPr defaultColWidth="11.57421875" defaultRowHeight="12.75"/>
  <cols>
    <col min="6" max="6" width="20.421875" style="0" customWidth="1"/>
  </cols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504</v>
      </c>
      <c r="B3" s="317" t="s">
        <v>505</v>
      </c>
      <c r="C3" s="318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11</v>
      </c>
      <c r="C5" s="345" t="s">
        <v>423</v>
      </c>
      <c r="D5" s="346" t="s">
        <v>426</v>
      </c>
      <c r="E5" s="363">
        <v>2004</v>
      </c>
      <c r="F5" s="411" t="s">
        <v>313</v>
      </c>
      <c r="G5" s="332" t="s">
        <v>506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7" sqref="A7:IV7"/>
    </sheetView>
  </sheetViews>
  <sheetFormatPr defaultColWidth="11.57421875" defaultRowHeight="12.75"/>
  <cols>
    <col min="6" max="6" width="23.421875" style="0" customWidth="1"/>
  </cols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507</v>
      </c>
      <c r="B3" s="317" t="s">
        <v>508</v>
      </c>
      <c r="C3" s="318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47</v>
      </c>
      <c r="C5" s="345" t="s">
        <v>183</v>
      </c>
      <c r="D5" s="412" t="s">
        <v>509</v>
      </c>
      <c r="E5" s="369">
        <v>2002</v>
      </c>
      <c r="F5" s="370" t="s">
        <v>413</v>
      </c>
      <c r="G5" s="332" t="s">
        <v>510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4.8515625" style="5" customWidth="1"/>
    <col min="2" max="2" width="5.8515625" style="49" customWidth="1"/>
    <col min="3" max="3" width="12.8515625" style="51" customWidth="1"/>
    <col min="4" max="4" width="10.7109375" style="53" customWidth="1"/>
    <col min="5" max="5" width="5.57421875" style="51" customWidth="1"/>
    <col min="6" max="6" width="3.8515625" style="51" customWidth="1"/>
    <col min="7" max="7" width="6.00390625" style="79" customWidth="1"/>
    <col min="8" max="8" width="19.00390625" style="77" customWidth="1"/>
    <col min="9" max="9" width="4.28125" style="82" customWidth="1"/>
    <col min="10" max="10" width="4.421875" style="82" customWidth="1"/>
    <col min="11" max="11" width="12.00390625" style="51" customWidth="1"/>
    <col min="12" max="12" width="3.00390625" style="5" customWidth="1"/>
    <col min="13" max="16384" width="9.140625" style="1" customWidth="1"/>
  </cols>
  <sheetData>
    <row r="1" spans="6:7" ht="2.25" customHeight="1" thickBot="1">
      <c r="F1" s="51" t="s">
        <v>187</v>
      </c>
      <c r="G1" s="79">
        <v>2018</v>
      </c>
    </row>
    <row r="2" spans="1:12" s="83" customFormat="1" ht="22.5" customHeight="1" thickBot="1">
      <c r="A2" s="299" t="s">
        <v>186</v>
      </c>
      <c r="B2" s="300"/>
      <c r="C2" s="300"/>
      <c r="D2" s="300"/>
      <c r="E2" s="300"/>
      <c r="F2" s="300"/>
      <c r="G2" s="300"/>
      <c r="H2" s="300"/>
      <c r="I2" s="300"/>
      <c r="J2" s="300"/>
      <c r="K2" s="301"/>
      <c r="L2" s="95"/>
    </row>
    <row r="3" spans="1:12" s="83" customFormat="1" ht="15" customHeight="1">
      <c r="A3" s="302" t="s">
        <v>185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95"/>
    </row>
    <row r="4" spans="1:12" s="17" customFormat="1" ht="17.25" customHeight="1">
      <c r="A4" s="303" t="s">
        <v>25</v>
      </c>
      <c r="B4" s="303"/>
      <c r="C4" s="168"/>
      <c r="D4" s="168"/>
      <c r="E4" s="172"/>
      <c r="F4" s="172"/>
      <c r="G4" s="172"/>
      <c r="H4" s="169"/>
      <c r="I4" s="170"/>
      <c r="J4" s="170"/>
      <c r="K4" s="172"/>
      <c r="L4" s="16"/>
    </row>
    <row r="5" spans="1:12" s="271" customFormat="1" ht="24.75" customHeight="1">
      <c r="A5" s="227" t="s">
        <v>323</v>
      </c>
      <c r="B5" s="227" t="s">
        <v>324</v>
      </c>
      <c r="C5" s="266" t="s">
        <v>32</v>
      </c>
      <c r="D5" s="267" t="s">
        <v>0</v>
      </c>
      <c r="E5" s="268" t="s">
        <v>13</v>
      </c>
      <c r="F5" s="268" t="s">
        <v>4</v>
      </c>
      <c r="G5" s="269" t="s">
        <v>8</v>
      </c>
      <c r="H5" s="244" t="s">
        <v>1</v>
      </c>
      <c r="I5" s="224" t="s">
        <v>6</v>
      </c>
      <c r="J5" s="270" t="s">
        <v>188</v>
      </c>
      <c r="K5" s="268" t="s">
        <v>2</v>
      </c>
      <c r="L5" s="224" t="s">
        <v>325</v>
      </c>
    </row>
    <row r="6" spans="1:12" s="229" customFormat="1" ht="12.75" customHeight="1">
      <c r="A6" s="179" t="s">
        <v>383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6"/>
    </row>
    <row r="7" spans="1:12" s="235" customFormat="1" ht="12.75" customHeight="1">
      <c r="A7" s="230">
        <v>1</v>
      </c>
      <c r="B7" s="230">
        <v>105</v>
      </c>
      <c r="C7" s="231" t="s">
        <v>33</v>
      </c>
      <c r="D7" s="232" t="s">
        <v>34</v>
      </c>
      <c r="E7" s="230" t="s">
        <v>14</v>
      </c>
      <c r="F7" s="230" t="s">
        <v>3</v>
      </c>
      <c r="G7" s="233">
        <v>1991</v>
      </c>
      <c r="H7" s="232" t="s">
        <v>53</v>
      </c>
      <c r="I7" s="230" t="str">
        <f aca="true" t="shared" si="0" ref="I7:I22">IF($F7="m",IF($G$1-$G7&gt;19,IF($G$1-$G7&lt;40,"A",IF($G$1-$G7&gt;49,IF($G$1-$G7&gt;59,IF($G$1-$G7&gt;69,"E","D"),"C"),"B")),"JM"),IF($G$1-$G7&gt;19,IF($G$1-$G7&lt;40,"F",IF($G$1-$G7&lt;50,"G","H")),"JŽ"))</f>
        <v>A</v>
      </c>
      <c r="J7" s="230">
        <f>COUNTIF(I$7:I7,I7)</f>
        <v>1</v>
      </c>
      <c r="K7" s="234">
        <v>0.04280092592592593</v>
      </c>
      <c r="L7" s="238"/>
    </row>
    <row r="8" spans="1:12" s="252" customFormat="1" ht="12.75" customHeight="1">
      <c r="A8" s="246">
        <v>2</v>
      </c>
      <c r="B8" s="246">
        <v>121</v>
      </c>
      <c r="C8" s="247" t="s">
        <v>45</v>
      </c>
      <c r="D8" s="248" t="s">
        <v>34</v>
      </c>
      <c r="E8" s="246" t="s">
        <v>14</v>
      </c>
      <c r="F8" s="246" t="s">
        <v>3</v>
      </c>
      <c r="G8" s="249">
        <v>1981</v>
      </c>
      <c r="H8" s="248" t="s">
        <v>224</v>
      </c>
      <c r="I8" s="246" t="str">
        <f t="shared" si="0"/>
        <v>A</v>
      </c>
      <c r="J8" s="246">
        <f>COUNTIF(I$7:I8,I8)</f>
        <v>2</v>
      </c>
      <c r="K8" s="250">
        <v>0.047824074074074074</v>
      </c>
      <c r="L8" s="251"/>
    </row>
    <row r="9" spans="1:12" s="262" customFormat="1" ht="12.75" customHeight="1">
      <c r="A9" s="256">
        <v>3</v>
      </c>
      <c r="B9" s="256">
        <v>119</v>
      </c>
      <c r="C9" s="263" t="s">
        <v>147</v>
      </c>
      <c r="D9" s="264" t="s">
        <v>80</v>
      </c>
      <c r="E9" s="256" t="s">
        <v>14</v>
      </c>
      <c r="F9" s="256" t="s">
        <v>3</v>
      </c>
      <c r="G9" s="265">
        <v>1979</v>
      </c>
      <c r="H9" s="264" t="s">
        <v>12</v>
      </c>
      <c r="I9" s="256" t="str">
        <f t="shared" si="0"/>
        <v>A</v>
      </c>
      <c r="J9" s="256">
        <f>COUNTIF(I$7:I9,I9)</f>
        <v>3</v>
      </c>
      <c r="K9" s="260">
        <v>0.050011574074074076</v>
      </c>
      <c r="L9" s="261"/>
    </row>
    <row r="10" spans="1:12" s="229" customFormat="1" ht="12.75" customHeight="1" hidden="1">
      <c r="A10" s="224">
        <v>8</v>
      </c>
      <c r="B10" s="224">
        <v>118</v>
      </c>
      <c r="C10" s="225" t="s">
        <v>256</v>
      </c>
      <c r="D10" s="226" t="s">
        <v>150</v>
      </c>
      <c r="E10" s="224" t="s">
        <v>14</v>
      </c>
      <c r="F10" s="224" t="s">
        <v>3</v>
      </c>
      <c r="G10" s="227">
        <v>1982</v>
      </c>
      <c r="H10" s="272" t="s">
        <v>257</v>
      </c>
      <c r="I10" s="224" t="str">
        <f t="shared" si="0"/>
        <v>A</v>
      </c>
      <c r="J10" s="224">
        <f>COUNTIF(I$7:I10,I10)</f>
        <v>4</v>
      </c>
      <c r="K10" s="228">
        <v>0.050590277777777776</v>
      </c>
      <c r="L10" s="242"/>
    </row>
    <row r="11" spans="1:12" s="229" customFormat="1" ht="12.75" customHeight="1" hidden="1">
      <c r="A11" s="224">
        <v>15</v>
      </c>
      <c r="B11" s="224">
        <v>124</v>
      </c>
      <c r="C11" s="225" t="s">
        <v>229</v>
      </c>
      <c r="D11" s="226" t="s">
        <v>94</v>
      </c>
      <c r="E11" s="224" t="s">
        <v>14</v>
      </c>
      <c r="F11" s="224" t="s">
        <v>3</v>
      </c>
      <c r="G11" s="227">
        <v>1985</v>
      </c>
      <c r="H11" s="226" t="s">
        <v>230</v>
      </c>
      <c r="I11" s="224" t="str">
        <f t="shared" si="0"/>
        <v>A</v>
      </c>
      <c r="J11" s="224">
        <f>COUNTIF(I$7:I11,I11)</f>
        <v>5</v>
      </c>
      <c r="K11" s="228">
        <v>0.05305555555555556</v>
      </c>
      <c r="L11" s="242"/>
    </row>
    <row r="12" spans="1:12" s="229" customFormat="1" ht="12.75" customHeight="1" hidden="1">
      <c r="A12" s="224">
        <v>16</v>
      </c>
      <c r="B12" s="224">
        <v>138</v>
      </c>
      <c r="C12" s="225" t="s">
        <v>200</v>
      </c>
      <c r="D12" s="226" t="s">
        <v>38</v>
      </c>
      <c r="E12" s="224" t="s">
        <v>14</v>
      </c>
      <c r="F12" s="224" t="s">
        <v>3</v>
      </c>
      <c r="G12" s="227">
        <v>1993</v>
      </c>
      <c r="H12" s="226" t="s">
        <v>201</v>
      </c>
      <c r="I12" s="224" t="str">
        <f t="shared" si="0"/>
        <v>A</v>
      </c>
      <c r="J12" s="224">
        <f>COUNTIF(I$7:I12,I12)</f>
        <v>6</v>
      </c>
      <c r="K12" s="228">
        <v>0.05371527777777777</v>
      </c>
      <c r="L12" s="242"/>
    </row>
    <row r="13" spans="1:12" s="229" customFormat="1" ht="12.75" customHeight="1" hidden="1">
      <c r="A13" s="224">
        <v>17</v>
      </c>
      <c r="B13" s="224">
        <v>123</v>
      </c>
      <c r="C13" s="243" t="s">
        <v>336</v>
      </c>
      <c r="D13" s="244" t="s">
        <v>337</v>
      </c>
      <c r="E13" s="224" t="s">
        <v>14</v>
      </c>
      <c r="F13" s="224" t="s">
        <v>3</v>
      </c>
      <c r="G13" s="245">
        <v>1979</v>
      </c>
      <c r="H13" s="244" t="s">
        <v>338</v>
      </c>
      <c r="I13" s="224" t="str">
        <f t="shared" si="0"/>
        <v>A</v>
      </c>
      <c r="J13" s="224">
        <f>COUNTIF(I$7:I13,I13)</f>
        <v>7</v>
      </c>
      <c r="K13" s="228">
        <v>0.053969907407407404</v>
      </c>
      <c r="L13" s="242"/>
    </row>
    <row r="14" spans="1:12" s="229" customFormat="1" ht="12.75" customHeight="1" hidden="1">
      <c r="A14" s="224">
        <v>20</v>
      </c>
      <c r="B14" s="224">
        <v>101</v>
      </c>
      <c r="C14" s="243" t="s">
        <v>183</v>
      </c>
      <c r="D14" s="244" t="s">
        <v>232</v>
      </c>
      <c r="E14" s="224" t="s">
        <v>14</v>
      </c>
      <c r="F14" s="224" t="s">
        <v>3</v>
      </c>
      <c r="G14" s="245">
        <v>1983</v>
      </c>
      <c r="H14" s="244" t="s">
        <v>16</v>
      </c>
      <c r="I14" s="224" t="str">
        <f t="shared" si="0"/>
        <v>A</v>
      </c>
      <c r="J14" s="224">
        <f>COUNTIF(I$7:I14,I14)</f>
        <v>8</v>
      </c>
      <c r="K14" s="228">
        <v>0.05561342592592592</v>
      </c>
      <c r="L14" s="242" t="s">
        <v>326</v>
      </c>
    </row>
    <row r="15" spans="1:12" s="229" customFormat="1" ht="12.75" customHeight="1" hidden="1">
      <c r="A15" s="224">
        <v>22</v>
      </c>
      <c r="B15" s="224">
        <v>147</v>
      </c>
      <c r="C15" s="225" t="s">
        <v>181</v>
      </c>
      <c r="D15" s="226" t="s">
        <v>182</v>
      </c>
      <c r="E15" s="224" t="s">
        <v>14</v>
      </c>
      <c r="F15" s="224" t="s">
        <v>3</v>
      </c>
      <c r="G15" s="227">
        <v>1982</v>
      </c>
      <c r="H15" s="226" t="s">
        <v>12</v>
      </c>
      <c r="I15" s="224" t="str">
        <f t="shared" si="0"/>
        <v>A</v>
      </c>
      <c r="J15" s="224">
        <f>COUNTIF(I$7:I15,I15)</f>
        <v>9</v>
      </c>
      <c r="K15" s="228">
        <v>0.05603009259259259</v>
      </c>
      <c r="L15" s="242"/>
    </row>
    <row r="16" spans="1:12" s="229" customFormat="1" ht="12.75" customHeight="1" hidden="1">
      <c r="A16" s="224">
        <v>23</v>
      </c>
      <c r="B16" s="224">
        <v>103</v>
      </c>
      <c r="C16" s="225" t="s">
        <v>156</v>
      </c>
      <c r="D16" s="226" t="s">
        <v>38</v>
      </c>
      <c r="E16" s="224" t="s">
        <v>14</v>
      </c>
      <c r="F16" s="224" t="s">
        <v>3</v>
      </c>
      <c r="G16" s="227">
        <v>1987</v>
      </c>
      <c r="H16" s="226" t="s">
        <v>12</v>
      </c>
      <c r="I16" s="224" t="str">
        <f t="shared" si="0"/>
        <v>A</v>
      </c>
      <c r="J16" s="224">
        <f>COUNTIF(I$7:I16,I16)</f>
        <v>10</v>
      </c>
      <c r="K16" s="228">
        <v>0.05628472222222222</v>
      </c>
      <c r="L16" s="242"/>
    </row>
    <row r="17" spans="1:12" s="229" customFormat="1" ht="12.75" customHeight="1" hidden="1">
      <c r="A17" s="224">
        <v>26</v>
      </c>
      <c r="B17" s="224">
        <v>137</v>
      </c>
      <c r="C17" s="225" t="s">
        <v>260</v>
      </c>
      <c r="D17" s="226" t="s">
        <v>261</v>
      </c>
      <c r="E17" s="224" t="s">
        <v>14</v>
      </c>
      <c r="F17" s="224" t="s">
        <v>3</v>
      </c>
      <c r="G17" s="227">
        <v>1980</v>
      </c>
      <c r="H17" s="226" t="s">
        <v>262</v>
      </c>
      <c r="I17" s="224" t="str">
        <f t="shared" si="0"/>
        <v>A</v>
      </c>
      <c r="J17" s="224">
        <f>COUNTIF(I$7:I17,I17)</f>
        <v>11</v>
      </c>
      <c r="K17" s="228">
        <v>0.056736111111111105</v>
      </c>
      <c r="L17" s="242"/>
    </row>
    <row r="18" spans="1:12" s="229" customFormat="1" ht="12.75" customHeight="1" hidden="1">
      <c r="A18" s="224">
        <v>30</v>
      </c>
      <c r="B18" s="224">
        <v>128</v>
      </c>
      <c r="C18" s="225" t="s">
        <v>35</v>
      </c>
      <c r="D18" s="226" t="s">
        <v>36</v>
      </c>
      <c r="E18" s="224" t="s">
        <v>14</v>
      </c>
      <c r="F18" s="224" t="s">
        <v>3</v>
      </c>
      <c r="G18" s="227">
        <v>1987</v>
      </c>
      <c r="H18" s="226" t="s">
        <v>12</v>
      </c>
      <c r="I18" s="224" t="str">
        <f t="shared" si="0"/>
        <v>A</v>
      </c>
      <c r="J18" s="224">
        <f>COUNTIF(I$7:I18,I18)</f>
        <v>12</v>
      </c>
      <c r="K18" s="228">
        <v>0.05907407407407408</v>
      </c>
      <c r="L18" s="242"/>
    </row>
    <row r="19" spans="1:12" s="229" customFormat="1" ht="12.75" customHeight="1" hidden="1">
      <c r="A19" s="224">
        <v>31</v>
      </c>
      <c r="B19" s="224">
        <v>116</v>
      </c>
      <c r="C19" s="225" t="s">
        <v>225</v>
      </c>
      <c r="D19" s="226" t="s">
        <v>49</v>
      </c>
      <c r="E19" s="224" t="s">
        <v>14</v>
      </c>
      <c r="F19" s="224" t="s">
        <v>3</v>
      </c>
      <c r="G19" s="227">
        <v>1982</v>
      </c>
      <c r="H19" s="226" t="s">
        <v>224</v>
      </c>
      <c r="I19" s="224" t="str">
        <f t="shared" si="0"/>
        <v>A</v>
      </c>
      <c r="J19" s="224">
        <f>COUNTIF(I$7:I19,I19)</f>
        <v>13</v>
      </c>
      <c r="K19" s="228">
        <v>0.059270833333333335</v>
      </c>
      <c r="L19" s="242"/>
    </row>
    <row r="20" spans="1:12" s="229" customFormat="1" ht="12.75" customHeight="1" hidden="1">
      <c r="A20" s="224">
        <v>34</v>
      </c>
      <c r="B20" s="224">
        <v>114</v>
      </c>
      <c r="C20" s="225" t="s">
        <v>48</v>
      </c>
      <c r="D20" s="226" t="s">
        <v>49</v>
      </c>
      <c r="E20" s="224" t="s">
        <v>14</v>
      </c>
      <c r="F20" s="224" t="s">
        <v>3</v>
      </c>
      <c r="G20" s="227">
        <v>1979</v>
      </c>
      <c r="H20" s="226" t="s">
        <v>12</v>
      </c>
      <c r="I20" s="224" t="str">
        <f t="shared" si="0"/>
        <v>A</v>
      </c>
      <c r="J20" s="224">
        <f>COUNTIF(I$7:I20,I20)</f>
        <v>14</v>
      </c>
      <c r="K20" s="228">
        <v>0.05956018518518519</v>
      </c>
      <c r="L20" s="242"/>
    </row>
    <row r="21" spans="1:12" s="229" customFormat="1" ht="12.75" customHeight="1" hidden="1">
      <c r="A21" s="224">
        <v>36</v>
      </c>
      <c r="B21" s="224">
        <v>120</v>
      </c>
      <c r="C21" s="225" t="s">
        <v>289</v>
      </c>
      <c r="D21" s="226" t="s">
        <v>167</v>
      </c>
      <c r="E21" s="224" t="s">
        <v>14</v>
      </c>
      <c r="F21" s="224" t="s">
        <v>3</v>
      </c>
      <c r="G21" s="227">
        <v>1987</v>
      </c>
      <c r="H21" s="226" t="s">
        <v>290</v>
      </c>
      <c r="I21" s="224" t="str">
        <f t="shared" si="0"/>
        <v>A</v>
      </c>
      <c r="J21" s="224">
        <f>COUNTIF(I$7:I21,I21)</f>
        <v>15</v>
      </c>
      <c r="K21" s="228">
        <v>0.060335648148148145</v>
      </c>
      <c r="L21" s="242"/>
    </row>
    <row r="22" spans="1:12" s="229" customFormat="1" ht="12.75" customHeight="1" hidden="1">
      <c r="A22" s="224">
        <v>47</v>
      </c>
      <c r="B22" s="224">
        <v>144</v>
      </c>
      <c r="C22" s="225" t="s">
        <v>283</v>
      </c>
      <c r="D22" s="226" t="s">
        <v>36</v>
      </c>
      <c r="E22" s="224" t="s">
        <v>14</v>
      </c>
      <c r="F22" s="224" t="s">
        <v>3</v>
      </c>
      <c r="G22" s="227">
        <v>1979</v>
      </c>
      <c r="H22" s="226" t="s">
        <v>12</v>
      </c>
      <c r="I22" s="224" t="str">
        <f t="shared" si="0"/>
        <v>A</v>
      </c>
      <c r="J22" s="224">
        <f>COUNTIF(I$7:I22,I22)</f>
        <v>16</v>
      </c>
      <c r="K22" s="228">
        <v>0.06667824074074075</v>
      </c>
      <c r="L22" s="242"/>
    </row>
    <row r="23" spans="1:12" s="229" customFormat="1" ht="12.75" customHeight="1">
      <c r="A23" s="179" t="s">
        <v>379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6"/>
    </row>
    <row r="24" spans="1:12" s="235" customFormat="1" ht="12.75" customHeight="1">
      <c r="A24" s="230">
        <v>1</v>
      </c>
      <c r="B24" s="230">
        <v>134</v>
      </c>
      <c r="C24" s="231" t="s">
        <v>292</v>
      </c>
      <c r="D24" s="232" t="s">
        <v>49</v>
      </c>
      <c r="E24" s="230" t="s">
        <v>14</v>
      </c>
      <c r="F24" s="230" t="s">
        <v>3</v>
      </c>
      <c r="G24" s="233">
        <v>1977</v>
      </c>
      <c r="H24" s="237" t="s">
        <v>293</v>
      </c>
      <c r="I24" s="230" t="str">
        <f aca="true" t="shared" si="1" ref="I24:I37">IF($F24="m",IF($G$1-$G24&gt;19,IF($G$1-$G24&lt;40,"A",IF($G$1-$G24&gt;49,IF($G$1-$G24&gt;59,IF($G$1-$G24&gt;69,"E","D"),"C"),"B")),"JM"),IF($G$1-$G24&gt;19,IF($G$1-$G24&lt;40,"F",IF($G$1-$G24&lt;50,"G","H")),"JŽ"))</f>
        <v>B</v>
      </c>
      <c r="J24" s="230">
        <f>COUNTIF(I$7:I24,I24)</f>
        <v>1</v>
      </c>
      <c r="K24" s="234">
        <v>0.043020833333333335</v>
      </c>
      <c r="L24" s="238"/>
    </row>
    <row r="25" spans="1:12" s="252" customFormat="1" ht="12.75" customHeight="1">
      <c r="A25" s="246">
        <v>2</v>
      </c>
      <c r="B25" s="246">
        <v>111</v>
      </c>
      <c r="C25" s="247" t="s">
        <v>328</v>
      </c>
      <c r="D25" s="248" t="s">
        <v>329</v>
      </c>
      <c r="E25" s="246" t="s">
        <v>14</v>
      </c>
      <c r="F25" s="246" t="s">
        <v>3</v>
      </c>
      <c r="G25" s="249">
        <v>1975</v>
      </c>
      <c r="H25" s="248" t="s">
        <v>330</v>
      </c>
      <c r="I25" s="246" t="str">
        <f t="shared" si="1"/>
        <v>B</v>
      </c>
      <c r="J25" s="246">
        <f>COUNTIF(I$7:I25,I25)</f>
        <v>2</v>
      </c>
      <c r="K25" s="250">
        <v>0.048726851851851855</v>
      </c>
      <c r="L25" s="251" t="s">
        <v>326</v>
      </c>
    </row>
    <row r="26" spans="1:12" s="262" customFormat="1" ht="12.75" customHeight="1">
      <c r="A26" s="256">
        <v>3</v>
      </c>
      <c r="B26" s="256">
        <v>135</v>
      </c>
      <c r="C26" s="257" t="s">
        <v>347</v>
      </c>
      <c r="D26" s="258" t="s">
        <v>348</v>
      </c>
      <c r="E26" s="256" t="s">
        <v>14</v>
      </c>
      <c r="F26" s="256" t="s">
        <v>3</v>
      </c>
      <c r="G26" s="259">
        <v>1977</v>
      </c>
      <c r="H26" s="258" t="s">
        <v>243</v>
      </c>
      <c r="I26" s="256" t="str">
        <f t="shared" si="1"/>
        <v>B</v>
      </c>
      <c r="J26" s="256">
        <f>COUNTIF(I$7:I26,I26)</f>
        <v>3</v>
      </c>
      <c r="K26" s="260">
        <v>0.052395833333333336</v>
      </c>
      <c r="L26" s="261"/>
    </row>
    <row r="27" spans="1:12" s="229" customFormat="1" ht="12.75" customHeight="1" hidden="1">
      <c r="A27" s="224">
        <v>13</v>
      </c>
      <c r="B27" s="224">
        <v>146</v>
      </c>
      <c r="C27" s="225" t="s">
        <v>46</v>
      </c>
      <c r="D27" s="226" t="s">
        <v>47</v>
      </c>
      <c r="E27" s="224" t="s">
        <v>14</v>
      </c>
      <c r="F27" s="224" t="s">
        <v>3</v>
      </c>
      <c r="G27" s="227">
        <v>1978</v>
      </c>
      <c r="H27" s="226" t="s">
        <v>55</v>
      </c>
      <c r="I27" s="224" t="str">
        <f t="shared" si="1"/>
        <v>B</v>
      </c>
      <c r="J27" s="224">
        <f>COUNTIF(I$7:I27,I27)</f>
        <v>4</v>
      </c>
      <c r="K27" s="228">
        <v>0.05254629629629629</v>
      </c>
      <c r="L27" s="242"/>
    </row>
    <row r="28" spans="1:12" s="229" customFormat="1" ht="12.75" customHeight="1" hidden="1">
      <c r="A28" s="224">
        <v>18</v>
      </c>
      <c r="B28" s="224">
        <v>133</v>
      </c>
      <c r="C28" s="243" t="s">
        <v>344</v>
      </c>
      <c r="D28" s="244" t="s">
        <v>345</v>
      </c>
      <c r="E28" s="224" t="s">
        <v>14</v>
      </c>
      <c r="F28" s="224" t="s">
        <v>3</v>
      </c>
      <c r="G28" s="245">
        <v>1970</v>
      </c>
      <c r="H28" s="244" t="s">
        <v>346</v>
      </c>
      <c r="I28" s="224" t="str">
        <f t="shared" si="1"/>
        <v>B</v>
      </c>
      <c r="J28" s="224">
        <f>COUNTIF(I$7:I28,I28)</f>
        <v>5</v>
      </c>
      <c r="K28" s="228">
        <v>0.05420138888888889</v>
      </c>
      <c r="L28" s="242"/>
    </row>
    <row r="29" spans="1:12" s="229" customFormat="1" ht="12.75" customHeight="1" hidden="1">
      <c r="A29" s="224">
        <v>19</v>
      </c>
      <c r="B29" s="224">
        <v>143</v>
      </c>
      <c r="C29" s="225" t="s">
        <v>265</v>
      </c>
      <c r="D29" s="226" t="s">
        <v>261</v>
      </c>
      <c r="E29" s="224" t="s">
        <v>14</v>
      </c>
      <c r="F29" s="224" t="s">
        <v>3</v>
      </c>
      <c r="G29" s="227">
        <v>1974</v>
      </c>
      <c r="H29" s="226" t="s">
        <v>266</v>
      </c>
      <c r="I29" s="224" t="str">
        <f t="shared" si="1"/>
        <v>B</v>
      </c>
      <c r="J29" s="224">
        <f>COUNTIF(I$7:I29,I29)</f>
        <v>6</v>
      </c>
      <c r="K29" s="228">
        <v>0.05474537037037037</v>
      </c>
      <c r="L29" s="242"/>
    </row>
    <row r="30" spans="1:12" s="229" customFormat="1" ht="12.75" customHeight="1" hidden="1">
      <c r="A30" s="224">
        <v>24</v>
      </c>
      <c r="B30" s="224">
        <v>107</v>
      </c>
      <c r="C30" s="225" t="s">
        <v>301</v>
      </c>
      <c r="D30" s="226" t="s">
        <v>317</v>
      </c>
      <c r="E30" s="224" t="s">
        <v>14</v>
      </c>
      <c r="F30" s="224" t="s">
        <v>3</v>
      </c>
      <c r="G30" s="227">
        <v>1974</v>
      </c>
      <c r="H30" s="226" t="s">
        <v>302</v>
      </c>
      <c r="I30" s="224" t="str">
        <f t="shared" si="1"/>
        <v>B</v>
      </c>
      <c r="J30" s="224">
        <f>COUNTIF(I$7:I30,I30)</f>
        <v>7</v>
      </c>
      <c r="K30" s="228">
        <v>0.05667824074074074</v>
      </c>
      <c r="L30" s="242"/>
    </row>
    <row r="31" spans="1:12" s="229" customFormat="1" ht="12.75" customHeight="1" hidden="1">
      <c r="A31" s="224">
        <v>32</v>
      </c>
      <c r="B31" s="224">
        <v>148</v>
      </c>
      <c r="C31" s="243" t="s">
        <v>364</v>
      </c>
      <c r="D31" s="244" t="s">
        <v>232</v>
      </c>
      <c r="E31" s="224" t="s">
        <v>14</v>
      </c>
      <c r="F31" s="224" t="s">
        <v>3</v>
      </c>
      <c r="G31" s="245">
        <v>1971</v>
      </c>
      <c r="H31" s="244" t="s">
        <v>313</v>
      </c>
      <c r="I31" s="224" t="str">
        <f t="shared" si="1"/>
        <v>B</v>
      </c>
      <c r="J31" s="224">
        <f>COUNTIF(I$7:I31,I31)</f>
        <v>8</v>
      </c>
      <c r="K31" s="228">
        <v>0.05943287037037037</v>
      </c>
      <c r="L31" s="242"/>
    </row>
    <row r="32" spans="1:12" s="229" customFormat="1" ht="12.75" customHeight="1" hidden="1">
      <c r="A32" s="224">
        <v>35</v>
      </c>
      <c r="B32" s="224">
        <v>131</v>
      </c>
      <c r="C32" s="225" t="s">
        <v>39</v>
      </c>
      <c r="D32" s="226" t="s">
        <v>214</v>
      </c>
      <c r="E32" s="224" t="s">
        <v>14</v>
      </c>
      <c r="F32" s="224" t="s">
        <v>3</v>
      </c>
      <c r="G32" s="227">
        <v>1975</v>
      </c>
      <c r="H32" s="273" t="s">
        <v>318</v>
      </c>
      <c r="I32" s="224" t="str">
        <f t="shared" si="1"/>
        <v>B</v>
      </c>
      <c r="J32" s="224">
        <f>COUNTIF(I$7:I32,I32)</f>
        <v>9</v>
      </c>
      <c r="K32" s="228">
        <v>0.060127314814814814</v>
      </c>
      <c r="L32" s="242"/>
    </row>
    <row r="33" spans="1:12" s="229" customFormat="1" ht="12.75" customHeight="1" hidden="1">
      <c r="A33" s="224">
        <v>40</v>
      </c>
      <c r="B33" s="224">
        <v>139</v>
      </c>
      <c r="C33" s="225" t="s">
        <v>299</v>
      </c>
      <c r="D33" s="226" t="s">
        <v>167</v>
      </c>
      <c r="E33" s="224" t="s">
        <v>14</v>
      </c>
      <c r="F33" s="224" t="s">
        <v>3</v>
      </c>
      <c r="G33" s="227">
        <v>1978</v>
      </c>
      <c r="H33" s="226" t="s">
        <v>300</v>
      </c>
      <c r="I33" s="224" t="str">
        <f t="shared" si="1"/>
        <v>B</v>
      </c>
      <c r="J33" s="224">
        <f>COUNTIF(I$7:I33,I33)</f>
        <v>10</v>
      </c>
      <c r="K33" s="228">
        <v>0.06144675925925926</v>
      </c>
      <c r="L33" s="242"/>
    </row>
    <row r="34" spans="1:12" s="229" customFormat="1" ht="12.75" customHeight="1" hidden="1">
      <c r="A34" s="224">
        <v>42</v>
      </c>
      <c r="B34" s="224">
        <v>108</v>
      </c>
      <c r="C34" s="225" t="s">
        <v>231</v>
      </c>
      <c r="D34" s="226" t="s">
        <v>232</v>
      </c>
      <c r="E34" s="224" t="s">
        <v>14</v>
      </c>
      <c r="F34" s="224" t="s">
        <v>3</v>
      </c>
      <c r="G34" s="227">
        <v>1975</v>
      </c>
      <c r="H34" s="226" t="s">
        <v>233</v>
      </c>
      <c r="I34" s="224" t="str">
        <f t="shared" si="1"/>
        <v>B</v>
      </c>
      <c r="J34" s="224">
        <f>COUNTIF(I$7:I34,I34)</f>
        <v>11</v>
      </c>
      <c r="K34" s="228">
        <v>0.06417824074074074</v>
      </c>
      <c r="L34" s="242"/>
    </row>
    <row r="35" spans="1:12" s="229" customFormat="1" ht="12.75" customHeight="1" hidden="1">
      <c r="A35" s="224">
        <v>44</v>
      </c>
      <c r="B35" s="224">
        <v>102</v>
      </c>
      <c r="C35" s="225" t="s">
        <v>218</v>
      </c>
      <c r="D35" s="226" t="s">
        <v>38</v>
      </c>
      <c r="E35" s="224" t="s">
        <v>14</v>
      </c>
      <c r="F35" s="224" t="s">
        <v>3</v>
      </c>
      <c r="G35" s="227">
        <v>1973</v>
      </c>
      <c r="H35" s="226" t="s">
        <v>313</v>
      </c>
      <c r="I35" s="224" t="str">
        <f t="shared" si="1"/>
        <v>B</v>
      </c>
      <c r="J35" s="224">
        <f>COUNTIF(I$7:I35,I35)</f>
        <v>12</v>
      </c>
      <c r="K35" s="228">
        <v>0.06552083333333333</v>
      </c>
      <c r="L35" s="242"/>
    </row>
    <row r="36" spans="1:12" s="229" customFormat="1" ht="12.75" customHeight="1" hidden="1">
      <c r="A36" s="224">
        <v>46</v>
      </c>
      <c r="B36" s="224">
        <v>150</v>
      </c>
      <c r="C36" s="243" t="s">
        <v>367</v>
      </c>
      <c r="D36" s="244" t="s">
        <v>167</v>
      </c>
      <c r="E36" s="224" t="s">
        <v>14</v>
      </c>
      <c r="F36" s="224" t="s">
        <v>3</v>
      </c>
      <c r="G36" s="245">
        <v>1978</v>
      </c>
      <c r="H36" s="244" t="s">
        <v>368</v>
      </c>
      <c r="I36" s="224" t="str">
        <f t="shared" si="1"/>
        <v>B</v>
      </c>
      <c r="J36" s="224">
        <f>COUNTIF(I$7:I36,I36)</f>
        <v>13</v>
      </c>
      <c r="K36" s="228">
        <v>0.06596064814814816</v>
      </c>
      <c r="L36" s="242"/>
    </row>
    <row r="37" spans="1:12" s="229" customFormat="1" ht="12.75" customHeight="1" hidden="1">
      <c r="A37" s="224">
        <v>48</v>
      </c>
      <c r="B37" s="224">
        <v>126</v>
      </c>
      <c r="C37" s="243" t="s">
        <v>339</v>
      </c>
      <c r="D37" s="244" t="s">
        <v>40</v>
      </c>
      <c r="E37" s="224" t="s">
        <v>14</v>
      </c>
      <c r="F37" s="224" t="s">
        <v>3</v>
      </c>
      <c r="G37" s="245">
        <v>1975</v>
      </c>
      <c r="H37" s="244" t="s">
        <v>12</v>
      </c>
      <c r="I37" s="224" t="str">
        <f t="shared" si="1"/>
        <v>B</v>
      </c>
      <c r="J37" s="224">
        <f>COUNTIF(I$7:I37,I37)</f>
        <v>14</v>
      </c>
      <c r="K37" s="228">
        <v>0.06679398148148148</v>
      </c>
      <c r="L37" s="242"/>
    </row>
    <row r="38" spans="1:12" s="229" customFormat="1" ht="12.75" customHeight="1">
      <c r="A38" s="179" t="s">
        <v>380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6"/>
    </row>
    <row r="39" spans="1:12" s="235" customFormat="1" ht="12.75" customHeight="1">
      <c r="A39" s="230">
        <v>1</v>
      </c>
      <c r="B39" s="230">
        <v>130</v>
      </c>
      <c r="C39" s="231" t="s">
        <v>309</v>
      </c>
      <c r="D39" s="232" t="s">
        <v>310</v>
      </c>
      <c r="E39" s="230" t="s">
        <v>14</v>
      </c>
      <c r="F39" s="230" t="s">
        <v>3</v>
      </c>
      <c r="G39" s="233">
        <v>1964</v>
      </c>
      <c r="H39" s="232" t="s">
        <v>311</v>
      </c>
      <c r="I39" s="230" t="str">
        <f aca="true" t="shared" si="2" ref="I39:I59">IF($F39="m",IF($G$1-$G39&gt;19,IF($G$1-$G39&lt;40,"A",IF($G$1-$G39&gt;49,IF($G$1-$G39&gt;59,IF($G$1-$G39&gt;69,"E","D"),"C"),"B")),"JM"),IF($G$1-$G39&gt;19,IF($G$1-$G39&lt;40,"F",IF($G$1-$G39&lt;50,"G","H")),"JŽ"))</f>
        <v>C</v>
      </c>
      <c r="J39" s="230">
        <f>COUNTIF(I$7:I39,I39)</f>
        <v>1</v>
      </c>
      <c r="K39" s="234">
        <v>0.045960648148148146</v>
      </c>
      <c r="L39" s="238"/>
    </row>
    <row r="40" spans="1:12" s="252" customFormat="1" ht="12.75" customHeight="1">
      <c r="A40" s="246">
        <v>2</v>
      </c>
      <c r="B40" s="246">
        <v>106</v>
      </c>
      <c r="C40" s="253" t="s">
        <v>327</v>
      </c>
      <c r="D40" s="254" t="s">
        <v>71</v>
      </c>
      <c r="E40" s="246" t="s">
        <v>14</v>
      </c>
      <c r="F40" s="246" t="s">
        <v>3</v>
      </c>
      <c r="G40" s="255">
        <v>1963</v>
      </c>
      <c r="H40" s="254" t="s">
        <v>53</v>
      </c>
      <c r="I40" s="246" t="str">
        <f t="shared" si="2"/>
        <v>C</v>
      </c>
      <c r="J40" s="246">
        <f>COUNTIF(I$7:I40,I40)</f>
        <v>2</v>
      </c>
      <c r="K40" s="250">
        <v>0.04807870370370371</v>
      </c>
      <c r="L40" s="251"/>
    </row>
    <row r="41" spans="1:12" s="262" customFormat="1" ht="12.75" customHeight="1">
      <c r="A41" s="256">
        <v>3</v>
      </c>
      <c r="B41" s="256">
        <v>125</v>
      </c>
      <c r="C41" s="263" t="s">
        <v>246</v>
      </c>
      <c r="D41" s="264" t="s">
        <v>241</v>
      </c>
      <c r="E41" s="256" t="s">
        <v>14</v>
      </c>
      <c r="F41" s="256" t="s">
        <v>3</v>
      </c>
      <c r="G41" s="265">
        <v>1968</v>
      </c>
      <c r="H41" s="264" t="s">
        <v>247</v>
      </c>
      <c r="I41" s="256" t="str">
        <f t="shared" si="2"/>
        <v>C</v>
      </c>
      <c r="J41" s="256">
        <f>COUNTIF(I$7:I41,I41)</f>
        <v>3</v>
      </c>
      <c r="K41" s="260">
        <v>0.05201388888888889</v>
      </c>
      <c r="L41" s="261"/>
    </row>
    <row r="42" spans="1:12" s="229" customFormat="1" ht="12.75" customHeight="1" hidden="1">
      <c r="A42" s="224">
        <v>29</v>
      </c>
      <c r="B42" s="224">
        <v>151</v>
      </c>
      <c r="C42" s="225" t="s">
        <v>70</v>
      </c>
      <c r="D42" s="226" t="s">
        <v>71</v>
      </c>
      <c r="E42" s="224" t="s">
        <v>14</v>
      </c>
      <c r="F42" s="224" t="s">
        <v>3</v>
      </c>
      <c r="G42" s="227">
        <v>1964</v>
      </c>
      <c r="H42" s="226" t="s">
        <v>16</v>
      </c>
      <c r="I42" s="224" t="str">
        <f t="shared" si="2"/>
        <v>C</v>
      </c>
      <c r="J42" s="224">
        <f>COUNTIF(I$7:I42,I42)</f>
        <v>4</v>
      </c>
      <c r="K42" s="228">
        <v>0.0581712962962963</v>
      </c>
      <c r="L42" s="242" t="s">
        <v>326</v>
      </c>
    </row>
    <row r="43" spans="1:12" s="229" customFormat="1" ht="12.75" customHeight="1" hidden="1">
      <c r="A43" s="224">
        <v>33</v>
      </c>
      <c r="B43" s="224">
        <v>140</v>
      </c>
      <c r="C43" s="243" t="s">
        <v>351</v>
      </c>
      <c r="D43" s="244" t="s">
        <v>352</v>
      </c>
      <c r="E43" s="224" t="s">
        <v>14</v>
      </c>
      <c r="F43" s="224" t="s">
        <v>3</v>
      </c>
      <c r="G43" s="245">
        <v>1968</v>
      </c>
      <c r="H43" s="244" t="s">
        <v>12</v>
      </c>
      <c r="I43" s="224" t="str">
        <f t="shared" si="2"/>
        <v>C</v>
      </c>
      <c r="J43" s="224">
        <f>COUNTIF(I$7:I43,I43)</f>
        <v>5</v>
      </c>
      <c r="K43" s="228">
        <v>0.05950231481481482</v>
      </c>
      <c r="L43" s="242"/>
    </row>
    <row r="44" spans="1:12" s="229" customFormat="1" ht="12.75" customHeight="1" hidden="1">
      <c r="A44" s="224">
        <v>37</v>
      </c>
      <c r="B44" s="224">
        <v>122</v>
      </c>
      <c r="C44" s="225" t="s">
        <v>251</v>
      </c>
      <c r="D44" s="226" t="s">
        <v>74</v>
      </c>
      <c r="E44" s="224" t="s">
        <v>14</v>
      </c>
      <c r="F44" s="224" t="s">
        <v>3</v>
      </c>
      <c r="G44" s="227">
        <v>1966</v>
      </c>
      <c r="H44" s="226" t="s">
        <v>252</v>
      </c>
      <c r="I44" s="224" t="str">
        <f t="shared" si="2"/>
        <v>C</v>
      </c>
      <c r="J44" s="224">
        <f>COUNTIF(I$7:I44,I44)</f>
        <v>6</v>
      </c>
      <c r="K44" s="228">
        <v>0.06046296296296296</v>
      </c>
      <c r="L44" s="242"/>
    </row>
    <row r="45" spans="1:12" s="229" customFormat="1" ht="12.75" customHeight="1" hidden="1">
      <c r="A45" s="224">
        <v>38</v>
      </c>
      <c r="B45" s="224">
        <v>132</v>
      </c>
      <c r="C45" s="225" t="s">
        <v>242</v>
      </c>
      <c r="D45" s="226" t="s">
        <v>49</v>
      </c>
      <c r="E45" s="224" t="s">
        <v>14</v>
      </c>
      <c r="F45" s="224" t="s">
        <v>3</v>
      </c>
      <c r="G45" s="227">
        <v>1960</v>
      </c>
      <c r="H45" s="226" t="s">
        <v>243</v>
      </c>
      <c r="I45" s="224" t="str">
        <f t="shared" si="2"/>
        <v>C</v>
      </c>
      <c r="J45" s="224">
        <f>COUNTIF(I$7:I45,I45)</f>
        <v>7</v>
      </c>
      <c r="K45" s="228">
        <v>0.06108796296296296</v>
      </c>
      <c r="L45" s="242"/>
    </row>
    <row r="46" spans="1:12" s="229" customFormat="1" ht="12.75" customHeight="1" hidden="1">
      <c r="A46" s="224">
        <v>43</v>
      </c>
      <c r="B46" s="224">
        <v>141</v>
      </c>
      <c r="C46" s="225" t="s">
        <v>279</v>
      </c>
      <c r="D46" s="226" t="s">
        <v>71</v>
      </c>
      <c r="E46" s="224" t="s">
        <v>14</v>
      </c>
      <c r="F46" s="224" t="s">
        <v>3</v>
      </c>
      <c r="G46" s="227">
        <v>1963</v>
      </c>
      <c r="H46" s="226" t="s">
        <v>12</v>
      </c>
      <c r="I46" s="224" t="str">
        <f t="shared" si="2"/>
        <v>C</v>
      </c>
      <c r="J46" s="224">
        <f>COUNTIF(I$7:I46,I46)</f>
        <v>8</v>
      </c>
      <c r="K46" s="228">
        <v>0.06517361111111111</v>
      </c>
      <c r="L46" s="242"/>
    </row>
    <row r="47" spans="1:12" s="229" customFormat="1" ht="12.75" customHeight="1" hidden="1">
      <c r="A47" s="224">
        <v>49</v>
      </c>
      <c r="B47" s="224">
        <v>142</v>
      </c>
      <c r="C47" s="243" t="s">
        <v>164</v>
      </c>
      <c r="D47" s="244" t="s">
        <v>241</v>
      </c>
      <c r="E47" s="224" t="s">
        <v>14</v>
      </c>
      <c r="F47" s="224" t="s">
        <v>3</v>
      </c>
      <c r="G47" s="245">
        <v>1960</v>
      </c>
      <c r="H47" s="244" t="s">
        <v>308</v>
      </c>
      <c r="I47" s="224" t="str">
        <f t="shared" si="2"/>
        <v>C</v>
      </c>
      <c r="J47" s="224">
        <f>COUNTIF(I$7:I47,I47)</f>
        <v>9</v>
      </c>
      <c r="K47" s="228">
        <v>0.06744212962962963</v>
      </c>
      <c r="L47" s="242"/>
    </row>
    <row r="48" spans="1:12" s="229" customFormat="1" ht="12.75" customHeight="1" hidden="1">
      <c r="A48" s="224">
        <v>28</v>
      </c>
      <c r="B48" s="224">
        <v>115</v>
      </c>
      <c r="C48" s="225" t="s">
        <v>41</v>
      </c>
      <c r="D48" s="226" t="s">
        <v>104</v>
      </c>
      <c r="E48" s="224" t="s">
        <v>14</v>
      </c>
      <c r="F48" s="224" t="s">
        <v>3</v>
      </c>
      <c r="G48" s="227">
        <v>1954</v>
      </c>
      <c r="H48" s="226" t="s">
        <v>224</v>
      </c>
      <c r="I48" s="268" t="str">
        <f t="shared" si="2"/>
        <v>D</v>
      </c>
      <c r="J48" s="268">
        <f>COUNTIF(I$7:I48,I48)</f>
        <v>1</v>
      </c>
      <c r="K48" s="228">
        <v>0.057731481481481474</v>
      </c>
      <c r="L48" s="242"/>
    </row>
    <row r="49" spans="1:12" s="229" customFormat="1" ht="12.75" customHeight="1" hidden="1">
      <c r="A49" s="224">
        <v>39</v>
      </c>
      <c r="B49" s="274">
        <v>117</v>
      </c>
      <c r="C49" s="275" t="s">
        <v>101</v>
      </c>
      <c r="D49" s="276" t="s">
        <v>38</v>
      </c>
      <c r="E49" s="274" t="s">
        <v>14</v>
      </c>
      <c r="F49" s="277" t="s">
        <v>3</v>
      </c>
      <c r="G49" s="278">
        <v>1953</v>
      </c>
      <c r="H49" s="276" t="s">
        <v>224</v>
      </c>
      <c r="I49" s="279" t="str">
        <f t="shared" si="2"/>
        <v>D</v>
      </c>
      <c r="J49" s="280">
        <f>COUNTIF(I$7:I49,I49)</f>
        <v>2</v>
      </c>
      <c r="K49" s="281">
        <v>0.06116898148148148</v>
      </c>
      <c r="L49" s="274"/>
    </row>
    <row r="50" spans="1:12" s="229" customFormat="1" ht="12.75" customHeight="1" hidden="1">
      <c r="A50" s="224">
        <v>9</v>
      </c>
      <c r="B50" s="224">
        <v>104</v>
      </c>
      <c r="C50" s="225" t="s">
        <v>238</v>
      </c>
      <c r="D50" s="226" t="s">
        <v>239</v>
      </c>
      <c r="E50" s="224" t="s">
        <v>14</v>
      </c>
      <c r="F50" s="224" t="s">
        <v>11</v>
      </c>
      <c r="G50" s="227">
        <v>1988</v>
      </c>
      <c r="H50" s="226" t="s">
        <v>12</v>
      </c>
      <c r="I50" s="224" t="str">
        <f t="shared" si="2"/>
        <v>F</v>
      </c>
      <c r="J50" s="224">
        <f>COUNTIF(I$7:I50,I50)</f>
        <v>1</v>
      </c>
      <c r="K50" s="228">
        <v>0.05092592592592593</v>
      </c>
      <c r="L50" s="242"/>
    </row>
    <row r="51" spans="1:12" s="229" customFormat="1" ht="12.75" customHeight="1" hidden="1">
      <c r="A51" s="224">
        <v>10</v>
      </c>
      <c r="B51" s="224">
        <v>136</v>
      </c>
      <c r="C51" s="243" t="s">
        <v>119</v>
      </c>
      <c r="D51" s="244" t="s">
        <v>120</v>
      </c>
      <c r="E51" s="224" t="s">
        <v>14</v>
      </c>
      <c r="F51" s="224" t="s">
        <v>11</v>
      </c>
      <c r="G51" s="245">
        <v>1993</v>
      </c>
      <c r="H51" s="244" t="s">
        <v>54</v>
      </c>
      <c r="I51" s="224" t="str">
        <f t="shared" si="2"/>
        <v>F</v>
      </c>
      <c r="J51" s="224">
        <f>COUNTIF(I$7:I51,I51)</f>
        <v>2</v>
      </c>
      <c r="K51" s="228">
        <v>0.051388888888888894</v>
      </c>
      <c r="L51" s="242"/>
    </row>
    <row r="52" spans="1:12" s="229" customFormat="1" ht="12.75" customHeight="1" hidden="1">
      <c r="A52" s="224">
        <v>14</v>
      </c>
      <c r="B52" s="224">
        <v>145</v>
      </c>
      <c r="C52" s="225" t="s">
        <v>274</v>
      </c>
      <c r="D52" s="226" t="s">
        <v>275</v>
      </c>
      <c r="E52" s="224" t="s">
        <v>14</v>
      </c>
      <c r="F52" s="224" t="s">
        <v>11</v>
      </c>
      <c r="G52" s="227">
        <v>1980</v>
      </c>
      <c r="H52" s="226" t="s">
        <v>20</v>
      </c>
      <c r="I52" s="224" t="str">
        <f t="shared" si="2"/>
        <v>F</v>
      </c>
      <c r="J52" s="224">
        <f>COUNTIF(I$7:I52,I52)</f>
        <v>3</v>
      </c>
      <c r="K52" s="228">
        <v>0.05275462962962963</v>
      </c>
      <c r="L52" s="242"/>
    </row>
    <row r="53" spans="1:12" s="229" customFormat="1" ht="12.75" customHeight="1" hidden="1">
      <c r="A53" s="224">
        <v>25</v>
      </c>
      <c r="B53" s="224">
        <v>129</v>
      </c>
      <c r="C53" s="225" t="s">
        <v>125</v>
      </c>
      <c r="D53" s="226" t="s">
        <v>62</v>
      </c>
      <c r="E53" s="224" t="s">
        <v>14</v>
      </c>
      <c r="F53" s="224" t="s">
        <v>11</v>
      </c>
      <c r="G53" s="227">
        <v>1983</v>
      </c>
      <c r="H53" s="226" t="s">
        <v>237</v>
      </c>
      <c r="I53" s="224" t="str">
        <f t="shared" si="2"/>
        <v>F</v>
      </c>
      <c r="J53" s="224">
        <f>COUNTIF(I$7:I53,I53)</f>
        <v>4</v>
      </c>
      <c r="K53" s="228">
        <v>0.05668981481481481</v>
      </c>
      <c r="L53" s="242"/>
    </row>
    <row r="54" spans="1:12" s="229" customFormat="1" ht="12.75" customHeight="1" hidden="1">
      <c r="A54" s="224">
        <v>51</v>
      </c>
      <c r="B54" s="224">
        <v>113</v>
      </c>
      <c r="C54" s="225" t="s">
        <v>250</v>
      </c>
      <c r="D54" s="226" t="s">
        <v>117</v>
      </c>
      <c r="E54" s="224" t="s">
        <v>14</v>
      </c>
      <c r="F54" s="224" t="s">
        <v>11</v>
      </c>
      <c r="G54" s="227">
        <v>1980</v>
      </c>
      <c r="H54" s="226" t="s">
        <v>54</v>
      </c>
      <c r="I54" s="224" t="str">
        <f t="shared" si="2"/>
        <v>F</v>
      </c>
      <c r="J54" s="224">
        <f>COUNTIF(I$7:I54,I54)</f>
        <v>5</v>
      </c>
      <c r="K54" s="228">
        <v>0.07075231481481481</v>
      </c>
      <c r="L54" s="242"/>
    </row>
    <row r="55" spans="1:12" s="229" customFormat="1" ht="12.75" customHeight="1" hidden="1">
      <c r="A55" s="224">
        <v>27</v>
      </c>
      <c r="B55" s="224">
        <v>112</v>
      </c>
      <c r="C55" s="225" t="s">
        <v>191</v>
      </c>
      <c r="D55" s="226" t="s">
        <v>192</v>
      </c>
      <c r="E55" s="224" t="s">
        <v>14</v>
      </c>
      <c r="F55" s="224" t="s">
        <v>11</v>
      </c>
      <c r="G55" s="227">
        <v>1978</v>
      </c>
      <c r="H55" s="226" t="s">
        <v>193</v>
      </c>
      <c r="I55" s="224" t="str">
        <f t="shared" si="2"/>
        <v>G</v>
      </c>
      <c r="J55" s="224">
        <f>COUNTIF(I$7:I55,I55)</f>
        <v>1</v>
      </c>
      <c r="K55" s="228">
        <v>0.05751157407407407</v>
      </c>
      <c r="L55" s="242"/>
    </row>
    <row r="56" spans="1:12" s="229" customFormat="1" ht="12.75" customHeight="1" hidden="1">
      <c r="A56" s="224">
        <v>41</v>
      </c>
      <c r="B56" s="224">
        <v>110</v>
      </c>
      <c r="C56" s="225" t="s">
        <v>254</v>
      </c>
      <c r="D56" s="226" t="s">
        <v>253</v>
      </c>
      <c r="E56" s="224" t="s">
        <v>14</v>
      </c>
      <c r="F56" s="224" t="s">
        <v>11</v>
      </c>
      <c r="G56" s="227">
        <v>1976</v>
      </c>
      <c r="H56" s="226" t="s">
        <v>255</v>
      </c>
      <c r="I56" s="224" t="str">
        <f t="shared" si="2"/>
        <v>G</v>
      </c>
      <c r="J56" s="224">
        <f>COUNTIF(I$7:I56,I56)</f>
        <v>2</v>
      </c>
      <c r="K56" s="228">
        <v>0.06280092592592593</v>
      </c>
      <c r="L56" s="242"/>
    </row>
    <row r="57" spans="1:12" s="229" customFormat="1" ht="12.75" customHeight="1" hidden="1">
      <c r="A57" s="224">
        <v>45</v>
      </c>
      <c r="B57" s="224">
        <v>149</v>
      </c>
      <c r="C57" s="243" t="s">
        <v>365</v>
      </c>
      <c r="D57" s="244" t="s">
        <v>115</v>
      </c>
      <c r="E57" s="224" t="s">
        <v>14</v>
      </c>
      <c r="F57" s="224" t="s">
        <v>11</v>
      </c>
      <c r="G57" s="245">
        <v>1978</v>
      </c>
      <c r="H57" s="244" t="s">
        <v>366</v>
      </c>
      <c r="I57" s="224" t="str">
        <f t="shared" si="2"/>
        <v>G</v>
      </c>
      <c r="J57" s="224">
        <f>COUNTIF(I$7:I57,I57)</f>
        <v>3</v>
      </c>
      <c r="K57" s="228">
        <v>0.06596064814814816</v>
      </c>
      <c r="L57" s="242"/>
    </row>
    <row r="58" spans="1:12" s="229" customFormat="1" ht="12.75" customHeight="1" hidden="1">
      <c r="A58" s="224">
        <v>50</v>
      </c>
      <c r="B58" s="224">
        <v>109</v>
      </c>
      <c r="C58" s="225" t="s">
        <v>286</v>
      </c>
      <c r="D58" s="226" t="s">
        <v>287</v>
      </c>
      <c r="E58" s="224" t="s">
        <v>14</v>
      </c>
      <c r="F58" s="224" t="s">
        <v>11</v>
      </c>
      <c r="G58" s="227">
        <v>1969</v>
      </c>
      <c r="H58" s="226" t="s">
        <v>288</v>
      </c>
      <c r="I58" s="224" t="str">
        <f t="shared" si="2"/>
        <v>G</v>
      </c>
      <c r="J58" s="224">
        <f>COUNTIF(I$7:I58,I58)</f>
        <v>4</v>
      </c>
      <c r="K58" s="228">
        <v>0.07075231481481481</v>
      </c>
      <c r="L58" s="242"/>
    </row>
    <row r="59" spans="1:12" s="229" customFormat="1" ht="12.75" customHeight="1" hidden="1">
      <c r="A59" s="224">
        <v>21</v>
      </c>
      <c r="B59" s="224">
        <v>127</v>
      </c>
      <c r="C59" s="225" t="s">
        <v>296</v>
      </c>
      <c r="D59" s="226" t="s">
        <v>297</v>
      </c>
      <c r="E59" s="224" t="s">
        <v>14</v>
      </c>
      <c r="F59" s="224" t="s">
        <v>3</v>
      </c>
      <c r="G59" s="227">
        <v>2002</v>
      </c>
      <c r="H59" s="226" t="s">
        <v>12</v>
      </c>
      <c r="I59" s="224" t="str">
        <f t="shared" si="2"/>
        <v>JM</v>
      </c>
      <c r="J59" s="224">
        <f>COUNTIF(I$7:I59,I59)</f>
        <v>1</v>
      </c>
      <c r="K59" s="228">
        <v>0.05597222222222222</v>
      </c>
      <c r="L59" s="242"/>
    </row>
    <row r="60" spans="1:12" s="229" customFormat="1" ht="12.75" customHeight="1">
      <c r="A60" s="179" t="s">
        <v>382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6"/>
    </row>
    <row r="61" spans="1:12" s="229" customFormat="1" ht="12.75" hidden="1">
      <c r="A61" s="224">
        <v>1</v>
      </c>
      <c r="B61" s="224">
        <v>105</v>
      </c>
      <c r="C61" s="225" t="s">
        <v>33</v>
      </c>
      <c r="D61" s="226" t="s">
        <v>34</v>
      </c>
      <c r="E61" s="224" t="s">
        <v>14</v>
      </c>
      <c r="F61" s="224" t="s">
        <v>3</v>
      </c>
      <c r="G61" s="227">
        <v>1991</v>
      </c>
      <c r="H61" s="226" t="s">
        <v>53</v>
      </c>
      <c r="I61" s="224" t="str">
        <f aca="true" t="shared" si="3" ref="I61:I106">IF($F61="m",IF($G$1-$G61&gt;19,IF($G$1-$G61&lt;40,"A",IF($G$1-$G61&gt;49,IF($G$1-$G61&gt;59,IF($G$1-$G61&gt;69,"E","D"),"C"),"B")),"JM"),IF($G$1-$G61&gt;19,IF($G$1-$G61&lt;40,"F",IF($G$1-$G61&lt;50,"G","H")),"JŽ"))</f>
        <v>A</v>
      </c>
      <c r="J61" s="224">
        <f>COUNTIF(I$7:I61,I61)</f>
        <v>17</v>
      </c>
      <c r="K61" s="228">
        <v>0.04280092592592593</v>
      </c>
      <c r="L61" s="242"/>
    </row>
    <row r="62" spans="1:12" s="229" customFormat="1" ht="12.75" hidden="1">
      <c r="A62" s="224">
        <v>4</v>
      </c>
      <c r="B62" s="224">
        <v>121</v>
      </c>
      <c r="C62" s="225" t="s">
        <v>45</v>
      </c>
      <c r="D62" s="226" t="s">
        <v>34</v>
      </c>
      <c r="E62" s="224" t="s">
        <v>14</v>
      </c>
      <c r="F62" s="224" t="s">
        <v>3</v>
      </c>
      <c r="G62" s="227">
        <v>1981</v>
      </c>
      <c r="H62" s="226" t="s">
        <v>224</v>
      </c>
      <c r="I62" s="224" t="str">
        <f t="shared" si="3"/>
        <v>A</v>
      </c>
      <c r="J62" s="224">
        <f>COUNTIF(I$7:I62,I62)</f>
        <v>18</v>
      </c>
      <c r="K62" s="228">
        <v>0.047824074074074074</v>
      </c>
      <c r="L62" s="242"/>
    </row>
    <row r="63" spans="1:12" s="229" customFormat="1" ht="12.75" hidden="1">
      <c r="A63" s="224">
        <v>7</v>
      </c>
      <c r="B63" s="224">
        <v>119</v>
      </c>
      <c r="C63" s="225" t="s">
        <v>147</v>
      </c>
      <c r="D63" s="226" t="s">
        <v>80</v>
      </c>
      <c r="E63" s="224" t="s">
        <v>14</v>
      </c>
      <c r="F63" s="224" t="s">
        <v>3</v>
      </c>
      <c r="G63" s="227">
        <v>1979</v>
      </c>
      <c r="H63" s="226" t="s">
        <v>12</v>
      </c>
      <c r="I63" s="224" t="str">
        <f t="shared" si="3"/>
        <v>A</v>
      </c>
      <c r="J63" s="224">
        <f>COUNTIF(I$7:I63,I63)</f>
        <v>19</v>
      </c>
      <c r="K63" s="228">
        <v>0.050011574074074076</v>
      </c>
      <c r="L63" s="242"/>
    </row>
    <row r="64" spans="1:12" s="229" customFormat="1" ht="12.75" hidden="1">
      <c r="A64" s="224">
        <v>8</v>
      </c>
      <c r="B64" s="224">
        <v>118</v>
      </c>
      <c r="C64" s="225" t="s">
        <v>256</v>
      </c>
      <c r="D64" s="226" t="s">
        <v>150</v>
      </c>
      <c r="E64" s="224" t="s">
        <v>14</v>
      </c>
      <c r="F64" s="224" t="s">
        <v>3</v>
      </c>
      <c r="G64" s="227">
        <v>1982</v>
      </c>
      <c r="H64" s="272" t="s">
        <v>257</v>
      </c>
      <c r="I64" s="224" t="str">
        <f t="shared" si="3"/>
        <v>A</v>
      </c>
      <c r="J64" s="224">
        <f>COUNTIF(I$7:I64,I64)</f>
        <v>20</v>
      </c>
      <c r="K64" s="228">
        <v>0.050590277777777776</v>
      </c>
      <c r="L64" s="242"/>
    </row>
    <row r="65" spans="1:12" s="229" customFormat="1" ht="12.75" hidden="1">
      <c r="A65" s="224">
        <v>15</v>
      </c>
      <c r="B65" s="224">
        <v>124</v>
      </c>
      <c r="C65" s="225" t="s">
        <v>229</v>
      </c>
      <c r="D65" s="226" t="s">
        <v>94</v>
      </c>
      <c r="E65" s="224" t="s">
        <v>14</v>
      </c>
      <c r="F65" s="224" t="s">
        <v>3</v>
      </c>
      <c r="G65" s="227">
        <v>1985</v>
      </c>
      <c r="H65" s="226" t="s">
        <v>230</v>
      </c>
      <c r="I65" s="224" t="str">
        <f t="shared" si="3"/>
        <v>A</v>
      </c>
      <c r="J65" s="224">
        <f>COUNTIF(I$7:I65,I65)</f>
        <v>21</v>
      </c>
      <c r="K65" s="228">
        <v>0.05305555555555556</v>
      </c>
      <c r="L65" s="242"/>
    </row>
    <row r="66" spans="1:12" s="229" customFormat="1" ht="12.75" hidden="1">
      <c r="A66" s="224">
        <v>16</v>
      </c>
      <c r="B66" s="224">
        <v>138</v>
      </c>
      <c r="C66" s="225" t="s">
        <v>200</v>
      </c>
      <c r="D66" s="226" t="s">
        <v>38</v>
      </c>
      <c r="E66" s="224" t="s">
        <v>14</v>
      </c>
      <c r="F66" s="224" t="s">
        <v>3</v>
      </c>
      <c r="G66" s="227">
        <v>1993</v>
      </c>
      <c r="H66" s="226" t="s">
        <v>201</v>
      </c>
      <c r="I66" s="224" t="str">
        <f t="shared" si="3"/>
        <v>A</v>
      </c>
      <c r="J66" s="224">
        <f>COUNTIF(I$7:I66,I66)</f>
        <v>22</v>
      </c>
      <c r="K66" s="228">
        <v>0.05371527777777777</v>
      </c>
      <c r="L66" s="242"/>
    </row>
    <row r="67" spans="1:12" s="229" customFormat="1" ht="12.75" hidden="1">
      <c r="A67" s="224">
        <v>17</v>
      </c>
      <c r="B67" s="224">
        <v>123</v>
      </c>
      <c r="C67" s="243" t="s">
        <v>336</v>
      </c>
      <c r="D67" s="244" t="s">
        <v>337</v>
      </c>
      <c r="E67" s="224" t="s">
        <v>14</v>
      </c>
      <c r="F67" s="224" t="s">
        <v>3</v>
      </c>
      <c r="G67" s="245">
        <v>1979</v>
      </c>
      <c r="H67" s="244" t="s">
        <v>338</v>
      </c>
      <c r="I67" s="224" t="str">
        <f t="shared" si="3"/>
        <v>A</v>
      </c>
      <c r="J67" s="224">
        <f>COUNTIF(I$7:I67,I67)</f>
        <v>23</v>
      </c>
      <c r="K67" s="228">
        <v>0.053969907407407404</v>
      </c>
      <c r="L67" s="242"/>
    </row>
    <row r="68" spans="1:12" s="229" customFormat="1" ht="12.75" hidden="1">
      <c r="A68" s="224">
        <v>20</v>
      </c>
      <c r="B68" s="224">
        <v>101</v>
      </c>
      <c r="C68" s="243" t="s">
        <v>183</v>
      </c>
      <c r="D68" s="244" t="s">
        <v>232</v>
      </c>
      <c r="E68" s="224" t="s">
        <v>14</v>
      </c>
      <c r="F68" s="224" t="s">
        <v>3</v>
      </c>
      <c r="G68" s="245">
        <v>1983</v>
      </c>
      <c r="H68" s="244" t="s">
        <v>16</v>
      </c>
      <c r="I68" s="224" t="str">
        <f t="shared" si="3"/>
        <v>A</v>
      </c>
      <c r="J68" s="224">
        <f>COUNTIF(I$7:I68,I68)</f>
        <v>24</v>
      </c>
      <c r="K68" s="228">
        <v>0.05561342592592592</v>
      </c>
      <c r="L68" s="242" t="s">
        <v>326</v>
      </c>
    </row>
    <row r="69" spans="1:12" s="229" customFormat="1" ht="12.75" hidden="1">
      <c r="A69" s="224">
        <v>22</v>
      </c>
      <c r="B69" s="224">
        <v>147</v>
      </c>
      <c r="C69" s="225" t="s">
        <v>181</v>
      </c>
      <c r="D69" s="226" t="s">
        <v>182</v>
      </c>
      <c r="E69" s="224" t="s">
        <v>14</v>
      </c>
      <c r="F69" s="224" t="s">
        <v>3</v>
      </c>
      <c r="G69" s="227">
        <v>1982</v>
      </c>
      <c r="H69" s="226" t="s">
        <v>12</v>
      </c>
      <c r="I69" s="224" t="str">
        <f t="shared" si="3"/>
        <v>A</v>
      </c>
      <c r="J69" s="224">
        <f>COUNTIF(I$7:I69,I69)</f>
        <v>25</v>
      </c>
      <c r="K69" s="228">
        <v>0.05603009259259259</v>
      </c>
      <c r="L69" s="242"/>
    </row>
    <row r="70" spans="1:12" s="229" customFormat="1" ht="12.75" hidden="1">
      <c r="A70" s="224">
        <v>23</v>
      </c>
      <c r="B70" s="224">
        <v>103</v>
      </c>
      <c r="C70" s="225" t="s">
        <v>156</v>
      </c>
      <c r="D70" s="226" t="s">
        <v>38</v>
      </c>
      <c r="E70" s="224" t="s">
        <v>14</v>
      </c>
      <c r="F70" s="224" t="s">
        <v>3</v>
      </c>
      <c r="G70" s="227">
        <v>1987</v>
      </c>
      <c r="H70" s="226" t="s">
        <v>12</v>
      </c>
      <c r="I70" s="224" t="str">
        <f t="shared" si="3"/>
        <v>A</v>
      </c>
      <c r="J70" s="224">
        <f>COUNTIF(I$7:I70,I70)</f>
        <v>26</v>
      </c>
      <c r="K70" s="228">
        <v>0.05628472222222222</v>
      </c>
      <c r="L70" s="242"/>
    </row>
    <row r="71" spans="1:12" s="229" customFormat="1" ht="12.75" hidden="1">
      <c r="A71" s="224">
        <v>26</v>
      </c>
      <c r="B71" s="224">
        <v>137</v>
      </c>
      <c r="C71" s="225" t="s">
        <v>260</v>
      </c>
      <c r="D71" s="226" t="s">
        <v>261</v>
      </c>
      <c r="E71" s="224" t="s">
        <v>14</v>
      </c>
      <c r="F71" s="224" t="s">
        <v>3</v>
      </c>
      <c r="G71" s="227">
        <v>1980</v>
      </c>
      <c r="H71" s="226" t="s">
        <v>262</v>
      </c>
      <c r="I71" s="224" t="str">
        <f t="shared" si="3"/>
        <v>A</v>
      </c>
      <c r="J71" s="224">
        <f>COUNTIF(I$7:I71,I71)</f>
        <v>27</v>
      </c>
      <c r="K71" s="228">
        <v>0.056736111111111105</v>
      </c>
      <c r="L71" s="242"/>
    </row>
    <row r="72" spans="1:12" s="229" customFormat="1" ht="12.75" hidden="1">
      <c r="A72" s="224">
        <v>30</v>
      </c>
      <c r="B72" s="224">
        <v>128</v>
      </c>
      <c r="C72" s="225" t="s">
        <v>35</v>
      </c>
      <c r="D72" s="226" t="s">
        <v>36</v>
      </c>
      <c r="E72" s="224" t="s">
        <v>14</v>
      </c>
      <c r="F72" s="224" t="s">
        <v>3</v>
      </c>
      <c r="G72" s="227">
        <v>1987</v>
      </c>
      <c r="H72" s="226" t="s">
        <v>12</v>
      </c>
      <c r="I72" s="224" t="str">
        <f t="shared" si="3"/>
        <v>A</v>
      </c>
      <c r="J72" s="224">
        <f>COUNTIF(I$7:I72,I72)</f>
        <v>28</v>
      </c>
      <c r="K72" s="228">
        <v>0.05907407407407408</v>
      </c>
      <c r="L72" s="242"/>
    </row>
    <row r="73" spans="1:12" s="229" customFormat="1" ht="12.75" hidden="1">
      <c r="A73" s="224">
        <v>31</v>
      </c>
      <c r="B73" s="224">
        <v>116</v>
      </c>
      <c r="C73" s="225" t="s">
        <v>225</v>
      </c>
      <c r="D73" s="226" t="s">
        <v>49</v>
      </c>
      <c r="E73" s="224" t="s">
        <v>14</v>
      </c>
      <c r="F73" s="224" t="s">
        <v>3</v>
      </c>
      <c r="G73" s="227">
        <v>1982</v>
      </c>
      <c r="H73" s="226" t="s">
        <v>224</v>
      </c>
      <c r="I73" s="224" t="str">
        <f t="shared" si="3"/>
        <v>A</v>
      </c>
      <c r="J73" s="224">
        <f>COUNTIF(I$7:I73,I73)</f>
        <v>29</v>
      </c>
      <c r="K73" s="228">
        <v>0.059270833333333335</v>
      </c>
      <c r="L73" s="242"/>
    </row>
    <row r="74" spans="1:12" s="229" customFormat="1" ht="12.75" hidden="1">
      <c r="A74" s="224">
        <v>34</v>
      </c>
      <c r="B74" s="224">
        <v>114</v>
      </c>
      <c r="C74" s="225" t="s">
        <v>48</v>
      </c>
      <c r="D74" s="226" t="s">
        <v>49</v>
      </c>
      <c r="E74" s="224" t="s">
        <v>14</v>
      </c>
      <c r="F74" s="224" t="s">
        <v>3</v>
      </c>
      <c r="G74" s="227">
        <v>1979</v>
      </c>
      <c r="H74" s="226" t="s">
        <v>12</v>
      </c>
      <c r="I74" s="224" t="str">
        <f t="shared" si="3"/>
        <v>A</v>
      </c>
      <c r="J74" s="224">
        <f>COUNTIF(I$7:I74,I74)</f>
        <v>30</v>
      </c>
      <c r="K74" s="228">
        <v>0.05956018518518519</v>
      </c>
      <c r="L74" s="242"/>
    </row>
    <row r="75" spans="1:12" s="229" customFormat="1" ht="12.75" hidden="1">
      <c r="A75" s="224">
        <v>36</v>
      </c>
      <c r="B75" s="224">
        <v>120</v>
      </c>
      <c r="C75" s="225" t="s">
        <v>289</v>
      </c>
      <c r="D75" s="226" t="s">
        <v>167</v>
      </c>
      <c r="E75" s="224" t="s">
        <v>14</v>
      </c>
      <c r="F75" s="224" t="s">
        <v>3</v>
      </c>
      <c r="G75" s="227">
        <v>1987</v>
      </c>
      <c r="H75" s="226" t="s">
        <v>290</v>
      </c>
      <c r="I75" s="224" t="str">
        <f t="shared" si="3"/>
        <v>A</v>
      </c>
      <c r="J75" s="224">
        <f>COUNTIF(I$7:I75,I75)</f>
        <v>31</v>
      </c>
      <c r="K75" s="228">
        <v>0.060335648148148145</v>
      </c>
      <c r="L75" s="242"/>
    </row>
    <row r="76" spans="1:12" s="229" customFormat="1" ht="12.75" hidden="1">
      <c r="A76" s="224">
        <v>47</v>
      </c>
      <c r="B76" s="224">
        <v>144</v>
      </c>
      <c r="C76" s="225" t="s">
        <v>283</v>
      </c>
      <c r="D76" s="226" t="s">
        <v>36</v>
      </c>
      <c r="E76" s="224" t="s">
        <v>14</v>
      </c>
      <c r="F76" s="224" t="s">
        <v>3</v>
      </c>
      <c r="G76" s="227">
        <v>1979</v>
      </c>
      <c r="H76" s="226" t="s">
        <v>12</v>
      </c>
      <c r="I76" s="224" t="str">
        <f t="shared" si="3"/>
        <v>A</v>
      </c>
      <c r="J76" s="224">
        <f>COUNTIF(I$7:I76,I76)</f>
        <v>32</v>
      </c>
      <c r="K76" s="228">
        <v>0.06667824074074075</v>
      </c>
      <c r="L76" s="242"/>
    </row>
    <row r="77" spans="1:12" s="229" customFormat="1" ht="12.75" hidden="1">
      <c r="A77" s="224">
        <v>2</v>
      </c>
      <c r="B77" s="224">
        <v>134</v>
      </c>
      <c r="C77" s="225" t="s">
        <v>292</v>
      </c>
      <c r="D77" s="226" t="s">
        <v>49</v>
      </c>
      <c r="E77" s="224" t="s">
        <v>14</v>
      </c>
      <c r="F77" s="224" t="s">
        <v>3</v>
      </c>
      <c r="G77" s="227">
        <v>1977</v>
      </c>
      <c r="H77" s="236" t="s">
        <v>293</v>
      </c>
      <c r="I77" s="224" t="str">
        <f t="shared" si="3"/>
        <v>B</v>
      </c>
      <c r="J77" s="224">
        <f>COUNTIF(I$7:I77,I77)</f>
        <v>15</v>
      </c>
      <c r="K77" s="228">
        <v>0.043020833333333335</v>
      </c>
      <c r="L77" s="242"/>
    </row>
    <row r="78" spans="1:12" s="229" customFormat="1" ht="12.75" hidden="1">
      <c r="A78" s="224">
        <v>6</v>
      </c>
      <c r="B78" s="224">
        <v>111</v>
      </c>
      <c r="C78" s="225" t="s">
        <v>328</v>
      </c>
      <c r="D78" s="226" t="s">
        <v>329</v>
      </c>
      <c r="E78" s="224" t="s">
        <v>14</v>
      </c>
      <c r="F78" s="224" t="s">
        <v>3</v>
      </c>
      <c r="G78" s="227">
        <v>1975</v>
      </c>
      <c r="H78" s="226" t="s">
        <v>330</v>
      </c>
      <c r="I78" s="224" t="str">
        <f t="shared" si="3"/>
        <v>B</v>
      </c>
      <c r="J78" s="224">
        <f>COUNTIF(I$7:I78,I78)</f>
        <v>16</v>
      </c>
      <c r="K78" s="228">
        <v>0.048726851851851855</v>
      </c>
      <c r="L78" s="242" t="s">
        <v>326</v>
      </c>
    </row>
    <row r="79" spans="1:12" s="229" customFormat="1" ht="12.75" hidden="1">
      <c r="A79" s="224">
        <v>12</v>
      </c>
      <c r="B79" s="224">
        <v>135</v>
      </c>
      <c r="C79" s="243" t="s">
        <v>347</v>
      </c>
      <c r="D79" s="244" t="s">
        <v>348</v>
      </c>
      <c r="E79" s="224" t="s">
        <v>14</v>
      </c>
      <c r="F79" s="224" t="s">
        <v>3</v>
      </c>
      <c r="G79" s="245">
        <v>1977</v>
      </c>
      <c r="H79" s="244" t="s">
        <v>243</v>
      </c>
      <c r="I79" s="224" t="str">
        <f t="shared" si="3"/>
        <v>B</v>
      </c>
      <c r="J79" s="224">
        <f>COUNTIF(I$7:I79,I79)</f>
        <v>17</v>
      </c>
      <c r="K79" s="228">
        <v>0.052395833333333336</v>
      </c>
      <c r="L79" s="242"/>
    </row>
    <row r="80" spans="1:12" s="229" customFormat="1" ht="12.75" hidden="1">
      <c r="A80" s="224">
        <v>13</v>
      </c>
      <c r="B80" s="224">
        <v>146</v>
      </c>
      <c r="C80" s="225" t="s">
        <v>46</v>
      </c>
      <c r="D80" s="226" t="s">
        <v>47</v>
      </c>
      <c r="E80" s="224" t="s">
        <v>14</v>
      </c>
      <c r="F80" s="224" t="s">
        <v>3</v>
      </c>
      <c r="G80" s="227">
        <v>1978</v>
      </c>
      <c r="H80" s="226" t="s">
        <v>55</v>
      </c>
      <c r="I80" s="224" t="str">
        <f t="shared" si="3"/>
        <v>B</v>
      </c>
      <c r="J80" s="224">
        <f>COUNTIF(I$7:I80,I80)</f>
        <v>18</v>
      </c>
      <c r="K80" s="228">
        <v>0.05254629629629629</v>
      </c>
      <c r="L80" s="242"/>
    </row>
    <row r="81" spans="1:12" s="229" customFormat="1" ht="12.75" hidden="1">
      <c r="A81" s="224">
        <v>18</v>
      </c>
      <c r="B81" s="224">
        <v>133</v>
      </c>
      <c r="C81" s="243" t="s">
        <v>344</v>
      </c>
      <c r="D81" s="244" t="s">
        <v>345</v>
      </c>
      <c r="E81" s="224" t="s">
        <v>14</v>
      </c>
      <c r="F81" s="224" t="s">
        <v>3</v>
      </c>
      <c r="G81" s="245">
        <v>1970</v>
      </c>
      <c r="H81" s="244" t="s">
        <v>346</v>
      </c>
      <c r="I81" s="224" t="str">
        <f t="shared" si="3"/>
        <v>B</v>
      </c>
      <c r="J81" s="224">
        <f>COUNTIF(I$7:I81,I81)</f>
        <v>19</v>
      </c>
      <c r="K81" s="228">
        <v>0.05420138888888889</v>
      </c>
      <c r="L81" s="242"/>
    </row>
    <row r="82" spans="1:12" s="229" customFormat="1" ht="12.75" hidden="1">
      <c r="A82" s="224">
        <v>19</v>
      </c>
      <c r="B82" s="224">
        <v>143</v>
      </c>
      <c r="C82" s="225" t="s">
        <v>265</v>
      </c>
      <c r="D82" s="226" t="s">
        <v>261</v>
      </c>
      <c r="E82" s="224" t="s">
        <v>14</v>
      </c>
      <c r="F82" s="224" t="s">
        <v>3</v>
      </c>
      <c r="G82" s="227">
        <v>1974</v>
      </c>
      <c r="H82" s="226" t="s">
        <v>266</v>
      </c>
      <c r="I82" s="224" t="str">
        <f t="shared" si="3"/>
        <v>B</v>
      </c>
      <c r="J82" s="224">
        <f>COUNTIF(I$7:I82,I82)</f>
        <v>20</v>
      </c>
      <c r="K82" s="228">
        <v>0.05474537037037037</v>
      </c>
      <c r="L82" s="242"/>
    </row>
    <row r="83" spans="1:12" s="229" customFormat="1" ht="12.75" hidden="1">
      <c r="A83" s="224">
        <v>24</v>
      </c>
      <c r="B83" s="224">
        <v>107</v>
      </c>
      <c r="C83" s="225" t="s">
        <v>301</v>
      </c>
      <c r="D83" s="226" t="s">
        <v>317</v>
      </c>
      <c r="E83" s="224" t="s">
        <v>14</v>
      </c>
      <c r="F83" s="224" t="s">
        <v>3</v>
      </c>
      <c r="G83" s="227">
        <v>1974</v>
      </c>
      <c r="H83" s="226" t="s">
        <v>302</v>
      </c>
      <c r="I83" s="224" t="str">
        <f t="shared" si="3"/>
        <v>B</v>
      </c>
      <c r="J83" s="224">
        <f>COUNTIF(I$7:I83,I83)</f>
        <v>21</v>
      </c>
      <c r="K83" s="228">
        <v>0.05667824074074074</v>
      </c>
      <c r="L83" s="242"/>
    </row>
    <row r="84" spans="1:12" s="229" customFormat="1" ht="12.75" hidden="1">
      <c r="A84" s="224">
        <v>32</v>
      </c>
      <c r="B84" s="224">
        <v>148</v>
      </c>
      <c r="C84" s="243" t="s">
        <v>364</v>
      </c>
      <c r="D84" s="244" t="s">
        <v>232</v>
      </c>
      <c r="E84" s="224" t="s">
        <v>14</v>
      </c>
      <c r="F84" s="224" t="s">
        <v>3</v>
      </c>
      <c r="G84" s="245">
        <v>1971</v>
      </c>
      <c r="H84" s="244" t="s">
        <v>313</v>
      </c>
      <c r="I84" s="224" t="str">
        <f t="shared" si="3"/>
        <v>B</v>
      </c>
      <c r="J84" s="224">
        <f>COUNTIF(I$7:I84,I84)</f>
        <v>22</v>
      </c>
      <c r="K84" s="228">
        <v>0.05943287037037037</v>
      </c>
      <c r="L84" s="242"/>
    </row>
    <row r="85" spans="1:12" s="229" customFormat="1" ht="17.25" hidden="1">
      <c r="A85" s="224">
        <v>35</v>
      </c>
      <c r="B85" s="224">
        <v>131</v>
      </c>
      <c r="C85" s="225" t="s">
        <v>39</v>
      </c>
      <c r="D85" s="226" t="s">
        <v>214</v>
      </c>
      <c r="E85" s="224" t="s">
        <v>14</v>
      </c>
      <c r="F85" s="224" t="s">
        <v>3</v>
      </c>
      <c r="G85" s="227">
        <v>1975</v>
      </c>
      <c r="H85" s="273" t="s">
        <v>318</v>
      </c>
      <c r="I85" s="224" t="str">
        <f t="shared" si="3"/>
        <v>B</v>
      </c>
      <c r="J85" s="224">
        <f>COUNTIF(I$7:I85,I85)</f>
        <v>23</v>
      </c>
      <c r="K85" s="228">
        <v>0.060127314814814814</v>
      </c>
      <c r="L85" s="242"/>
    </row>
    <row r="86" spans="1:12" s="229" customFormat="1" ht="12.75" hidden="1">
      <c r="A86" s="224">
        <v>40</v>
      </c>
      <c r="B86" s="224">
        <v>139</v>
      </c>
      <c r="C86" s="225" t="s">
        <v>299</v>
      </c>
      <c r="D86" s="226" t="s">
        <v>167</v>
      </c>
      <c r="E86" s="224" t="s">
        <v>14</v>
      </c>
      <c r="F86" s="224" t="s">
        <v>3</v>
      </c>
      <c r="G86" s="227">
        <v>1978</v>
      </c>
      <c r="H86" s="226" t="s">
        <v>300</v>
      </c>
      <c r="I86" s="224" t="str">
        <f t="shared" si="3"/>
        <v>B</v>
      </c>
      <c r="J86" s="224">
        <f>COUNTIF(I$7:I86,I86)</f>
        <v>24</v>
      </c>
      <c r="K86" s="228">
        <v>0.06144675925925926</v>
      </c>
      <c r="L86" s="242"/>
    </row>
    <row r="87" spans="1:12" s="229" customFormat="1" ht="12.75" hidden="1">
      <c r="A87" s="224">
        <v>42</v>
      </c>
      <c r="B87" s="224">
        <v>108</v>
      </c>
      <c r="C87" s="225" t="s">
        <v>231</v>
      </c>
      <c r="D87" s="226" t="s">
        <v>232</v>
      </c>
      <c r="E87" s="224" t="s">
        <v>14</v>
      </c>
      <c r="F87" s="224" t="s">
        <v>3</v>
      </c>
      <c r="G87" s="227">
        <v>1975</v>
      </c>
      <c r="H87" s="226" t="s">
        <v>233</v>
      </c>
      <c r="I87" s="224" t="str">
        <f t="shared" si="3"/>
        <v>B</v>
      </c>
      <c r="J87" s="224">
        <f>COUNTIF(I$7:I87,I87)</f>
        <v>25</v>
      </c>
      <c r="K87" s="228">
        <v>0.06417824074074074</v>
      </c>
      <c r="L87" s="242"/>
    </row>
    <row r="88" spans="1:12" s="229" customFormat="1" ht="22.5" hidden="1">
      <c r="A88" s="224">
        <v>44</v>
      </c>
      <c r="B88" s="224">
        <v>102</v>
      </c>
      <c r="C88" s="225" t="s">
        <v>218</v>
      </c>
      <c r="D88" s="226" t="s">
        <v>38</v>
      </c>
      <c r="E88" s="224" t="s">
        <v>14</v>
      </c>
      <c r="F88" s="224" t="s">
        <v>3</v>
      </c>
      <c r="G88" s="227">
        <v>1973</v>
      </c>
      <c r="H88" s="226" t="s">
        <v>313</v>
      </c>
      <c r="I88" s="224" t="str">
        <f t="shared" si="3"/>
        <v>B</v>
      </c>
      <c r="J88" s="224">
        <f>COUNTIF(I$7:I88,I88)</f>
        <v>26</v>
      </c>
      <c r="K88" s="228">
        <v>0.06552083333333333</v>
      </c>
      <c r="L88" s="242"/>
    </row>
    <row r="89" spans="1:12" s="229" customFormat="1" ht="12.75" hidden="1">
      <c r="A89" s="224">
        <v>46</v>
      </c>
      <c r="B89" s="224">
        <v>150</v>
      </c>
      <c r="C89" s="243" t="s">
        <v>367</v>
      </c>
      <c r="D89" s="244" t="s">
        <v>167</v>
      </c>
      <c r="E89" s="224" t="s">
        <v>14</v>
      </c>
      <c r="F89" s="224" t="s">
        <v>3</v>
      </c>
      <c r="G89" s="245">
        <v>1978</v>
      </c>
      <c r="H89" s="244" t="s">
        <v>368</v>
      </c>
      <c r="I89" s="224" t="str">
        <f t="shared" si="3"/>
        <v>B</v>
      </c>
      <c r="J89" s="224">
        <f>COUNTIF(I$7:I89,I89)</f>
        <v>27</v>
      </c>
      <c r="K89" s="228">
        <v>0.06596064814814816</v>
      </c>
      <c r="L89" s="242"/>
    </row>
    <row r="90" spans="1:12" s="229" customFormat="1" ht="12.75" hidden="1">
      <c r="A90" s="224">
        <v>48</v>
      </c>
      <c r="B90" s="224">
        <v>126</v>
      </c>
      <c r="C90" s="243" t="s">
        <v>339</v>
      </c>
      <c r="D90" s="244" t="s">
        <v>40</v>
      </c>
      <c r="E90" s="224" t="s">
        <v>14</v>
      </c>
      <c r="F90" s="224" t="s">
        <v>3</v>
      </c>
      <c r="G90" s="245">
        <v>1975</v>
      </c>
      <c r="H90" s="244" t="s">
        <v>12</v>
      </c>
      <c r="I90" s="224" t="str">
        <f t="shared" si="3"/>
        <v>B</v>
      </c>
      <c r="J90" s="224">
        <f>COUNTIF(I$7:I90,I90)</f>
        <v>28</v>
      </c>
      <c r="K90" s="228">
        <v>0.06679398148148148</v>
      </c>
      <c r="L90" s="242"/>
    </row>
    <row r="91" spans="1:12" s="229" customFormat="1" ht="12.75" hidden="1">
      <c r="A91" s="224">
        <v>3</v>
      </c>
      <c r="B91" s="224">
        <v>130</v>
      </c>
      <c r="C91" s="225" t="s">
        <v>309</v>
      </c>
      <c r="D91" s="226" t="s">
        <v>310</v>
      </c>
      <c r="E91" s="224" t="s">
        <v>14</v>
      </c>
      <c r="F91" s="224" t="s">
        <v>3</v>
      </c>
      <c r="G91" s="227">
        <v>1964</v>
      </c>
      <c r="H91" s="226" t="s">
        <v>311</v>
      </c>
      <c r="I91" s="224" t="str">
        <f t="shared" si="3"/>
        <v>C</v>
      </c>
      <c r="J91" s="224">
        <f>COUNTIF(I$7:I91,I91)</f>
        <v>10</v>
      </c>
      <c r="K91" s="228">
        <v>0.045960648148148146</v>
      </c>
      <c r="L91" s="242"/>
    </row>
    <row r="92" spans="1:12" s="229" customFormat="1" ht="12.75" hidden="1">
      <c r="A92" s="224">
        <v>5</v>
      </c>
      <c r="B92" s="224">
        <v>106</v>
      </c>
      <c r="C92" s="243" t="s">
        <v>327</v>
      </c>
      <c r="D92" s="244" t="s">
        <v>71</v>
      </c>
      <c r="E92" s="224" t="s">
        <v>14</v>
      </c>
      <c r="F92" s="224" t="s">
        <v>3</v>
      </c>
      <c r="G92" s="245">
        <v>1963</v>
      </c>
      <c r="H92" s="244" t="s">
        <v>53</v>
      </c>
      <c r="I92" s="224" t="str">
        <f t="shared" si="3"/>
        <v>C</v>
      </c>
      <c r="J92" s="224">
        <f>COUNTIF(I$7:I92,I92)</f>
        <v>11</v>
      </c>
      <c r="K92" s="228">
        <v>0.04807870370370371</v>
      </c>
      <c r="L92" s="242"/>
    </row>
    <row r="93" spans="1:12" s="229" customFormat="1" ht="12.75" hidden="1">
      <c r="A93" s="224">
        <v>11</v>
      </c>
      <c r="B93" s="224">
        <v>125</v>
      </c>
      <c r="C93" s="225" t="s">
        <v>246</v>
      </c>
      <c r="D93" s="226" t="s">
        <v>241</v>
      </c>
      <c r="E93" s="224" t="s">
        <v>14</v>
      </c>
      <c r="F93" s="224" t="s">
        <v>3</v>
      </c>
      <c r="G93" s="227">
        <v>1968</v>
      </c>
      <c r="H93" s="226" t="s">
        <v>247</v>
      </c>
      <c r="I93" s="224" t="str">
        <f t="shared" si="3"/>
        <v>C</v>
      </c>
      <c r="J93" s="224">
        <f>COUNTIF(I$7:I93,I93)</f>
        <v>12</v>
      </c>
      <c r="K93" s="228">
        <v>0.05201388888888889</v>
      </c>
      <c r="L93" s="242"/>
    </row>
    <row r="94" spans="1:12" s="229" customFormat="1" ht="12.75" hidden="1">
      <c r="A94" s="224">
        <v>29</v>
      </c>
      <c r="B94" s="224">
        <v>151</v>
      </c>
      <c r="C94" s="225" t="s">
        <v>70</v>
      </c>
      <c r="D94" s="226" t="s">
        <v>71</v>
      </c>
      <c r="E94" s="224" t="s">
        <v>14</v>
      </c>
      <c r="F94" s="224" t="s">
        <v>3</v>
      </c>
      <c r="G94" s="227">
        <v>1964</v>
      </c>
      <c r="H94" s="226" t="s">
        <v>16</v>
      </c>
      <c r="I94" s="224" t="str">
        <f t="shared" si="3"/>
        <v>C</v>
      </c>
      <c r="J94" s="224">
        <f>COUNTIF(I$7:I94,I94)</f>
        <v>13</v>
      </c>
      <c r="K94" s="228">
        <v>0.0581712962962963</v>
      </c>
      <c r="L94" s="242" t="s">
        <v>326</v>
      </c>
    </row>
    <row r="95" spans="1:12" s="229" customFormat="1" ht="12.75" hidden="1">
      <c r="A95" s="224">
        <v>33</v>
      </c>
      <c r="B95" s="224">
        <v>140</v>
      </c>
      <c r="C95" s="243" t="s">
        <v>351</v>
      </c>
      <c r="D95" s="244" t="s">
        <v>352</v>
      </c>
      <c r="E95" s="224" t="s">
        <v>14</v>
      </c>
      <c r="F95" s="224" t="s">
        <v>3</v>
      </c>
      <c r="G95" s="245">
        <v>1968</v>
      </c>
      <c r="H95" s="244" t="s">
        <v>12</v>
      </c>
      <c r="I95" s="224" t="str">
        <f t="shared" si="3"/>
        <v>C</v>
      </c>
      <c r="J95" s="224">
        <f>COUNTIF(I$7:I95,I95)</f>
        <v>14</v>
      </c>
      <c r="K95" s="228">
        <v>0.05950231481481482</v>
      </c>
      <c r="L95" s="242"/>
    </row>
    <row r="96" spans="1:12" s="229" customFormat="1" ht="12.75" hidden="1">
      <c r="A96" s="224">
        <v>37</v>
      </c>
      <c r="B96" s="224">
        <v>122</v>
      </c>
      <c r="C96" s="225" t="s">
        <v>251</v>
      </c>
      <c r="D96" s="226" t="s">
        <v>74</v>
      </c>
      <c r="E96" s="224" t="s">
        <v>14</v>
      </c>
      <c r="F96" s="224" t="s">
        <v>3</v>
      </c>
      <c r="G96" s="227">
        <v>1966</v>
      </c>
      <c r="H96" s="226" t="s">
        <v>252</v>
      </c>
      <c r="I96" s="224" t="str">
        <f t="shared" si="3"/>
        <v>C</v>
      </c>
      <c r="J96" s="224">
        <f>COUNTIF(I$7:I96,I96)</f>
        <v>15</v>
      </c>
      <c r="K96" s="228">
        <v>0.06046296296296296</v>
      </c>
      <c r="L96" s="242"/>
    </row>
    <row r="97" spans="1:12" s="229" customFormat="1" ht="12.75" hidden="1">
      <c r="A97" s="224">
        <v>38</v>
      </c>
      <c r="B97" s="224">
        <v>132</v>
      </c>
      <c r="C97" s="225" t="s">
        <v>242</v>
      </c>
      <c r="D97" s="226" t="s">
        <v>49</v>
      </c>
      <c r="E97" s="224" t="s">
        <v>14</v>
      </c>
      <c r="F97" s="224" t="s">
        <v>3</v>
      </c>
      <c r="G97" s="227">
        <v>1960</v>
      </c>
      <c r="H97" s="226" t="s">
        <v>243</v>
      </c>
      <c r="I97" s="224" t="str">
        <f t="shared" si="3"/>
        <v>C</v>
      </c>
      <c r="J97" s="224">
        <f>COUNTIF(I$7:I97,I97)</f>
        <v>16</v>
      </c>
      <c r="K97" s="228">
        <v>0.06108796296296296</v>
      </c>
      <c r="L97" s="242"/>
    </row>
    <row r="98" spans="1:12" s="229" customFormat="1" ht="12.75" hidden="1">
      <c r="A98" s="224">
        <v>43</v>
      </c>
      <c r="B98" s="224">
        <v>141</v>
      </c>
      <c r="C98" s="225" t="s">
        <v>279</v>
      </c>
      <c r="D98" s="226" t="s">
        <v>71</v>
      </c>
      <c r="E98" s="224" t="s">
        <v>14</v>
      </c>
      <c r="F98" s="224" t="s">
        <v>3</v>
      </c>
      <c r="G98" s="227">
        <v>1963</v>
      </c>
      <c r="H98" s="226" t="s">
        <v>12</v>
      </c>
      <c r="I98" s="224" t="str">
        <f t="shared" si="3"/>
        <v>C</v>
      </c>
      <c r="J98" s="224">
        <f>COUNTIF(I$7:I98,I98)</f>
        <v>17</v>
      </c>
      <c r="K98" s="228">
        <v>0.06517361111111111</v>
      </c>
      <c r="L98" s="242"/>
    </row>
    <row r="99" spans="1:12" s="229" customFormat="1" ht="12.75" hidden="1">
      <c r="A99" s="224">
        <v>49</v>
      </c>
      <c r="B99" s="224">
        <v>142</v>
      </c>
      <c r="C99" s="243" t="s">
        <v>164</v>
      </c>
      <c r="D99" s="244" t="s">
        <v>241</v>
      </c>
      <c r="E99" s="224" t="s">
        <v>14</v>
      </c>
      <c r="F99" s="224" t="s">
        <v>3</v>
      </c>
      <c r="G99" s="245">
        <v>1960</v>
      </c>
      <c r="H99" s="244" t="s">
        <v>308</v>
      </c>
      <c r="I99" s="224" t="str">
        <f t="shared" si="3"/>
        <v>C</v>
      </c>
      <c r="J99" s="224">
        <f>COUNTIF(I$7:I99,I99)</f>
        <v>18</v>
      </c>
      <c r="K99" s="228">
        <v>0.06744212962962963</v>
      </c>
      <c r="L99" s="242"/>
    </row>
    <row r="100" spans="1:12" s="229" customFormat="1" ht="12.75" hidden="1">
      <c r="A100" s="224">
        <v>28</v>
      </c>
      <c r="B100" s="224">
        <v>115</v>
      </c>
      <c r="C100" s="225" t="s">
        <v>41</v>
      </c>
      <c r="D100" s="226" t="s">
        <v>104</v>
      </c>
      <c r="E100" s="224" t="s">
        <v>14</v>
      </c>
      <c r="F100" s="224" t="s">
        <v>3</v>
      </c>
      <c r="G100" s="227">
        <v>1954</v>
      </c>
      <c r="H100" s="226" t="s">
        <v>224</v>
      </c>
      <c r="I100" s="268" t="str">
        <f t="shared" si="3"/>
        <v>D</v>
      </c>
      <c r="J100" s="268">
        <f>COUNTIF(I$7:I100,I100)</f>
        <v>3</v>
      </c>
      <c r="K100" s="228">
        <v>0.057731481481481474</v>
      </c>
      <c r="L100" s="242"/>
    </row>
    <row r="101" spans="1:12" s="229" customFormat="1" ht="12.75" hidden="1">
      <c r="A101" s="224">
        <v>39</v>
      </c>
      <c r="B101" s="274">
        <v>117</v>
      </c>
      <c r="C101" s="275" t="s">
        <v>101</v>
      </c>
      <c r="D101" s="276" t="s">
        <v>38</v>
      </c>
      <c r="E101" s="274" t="s">
        <v>14</v>
      </c>
      <c r="F101" s="277" t="s">
        <v>3</v>
      </c>
      <c r="G101" s="278">
        <v>1953</v>
      </c>
      <c r="H101" s="276" t="s">
        <v>224</v>
      </c>
      <c r="I101" s="279" t="str">
        <f t="shared" si="3"/>
        <v>D</v>
      </c>
      <c r="J101" s="280">
        <f>COUNTIF(I$7:I101,I101)</f>
        <v>4</v>
      </c>
      <c r="K101" s="281">
        <v>0.06116898148148148</v>
      </c>
      <c r="L101" s="274"/>
    </row>
    <row r="102" spans="1:12" s="235" customFormat="1" ht="12.75">
      <c r="A102" s="230">
        <v>1</v>
      </c>
      <c r="B102" s="230">
        <v>104</v>
      </c>
      <c r="C102" s="231" t="s">
        <v>238</v>
      </c>
      <c r="D102" s="232" t="s">
        <v>239</v>
      </c>
      <c r="E102" s="230" t="s">
        <v>14</v>
      </c>
      <c r="F102" s="230" t="s">
        <v>11</v>
      </c>
      <c r="G102" s="233">
        <v>1988</v>
      </c>
      <c r="H102" s="232" t="s">
        <v>12</v>
      </c>
      <c r="I102" s="230" t="str">
        <f t="shared" si="3"/>
        <v>F</v>
      </c>
      <c r="J102" s="230">
        <f>COUNTIF(I$7:I102,I102)</f>
        <v>6</v>
      </c>
      <c r="K102" s="234">
        <v>0.05092592592592593</v>
      </c>
      <c r="L102" s="238"/>
    </row>
    <row r="103" spans="1:12" s="252" customFormat="1" ht="12.75">
      <c r="A103" s="246">
        <v>2</v>
      </c>
      <c r="B103" s="246">
        <v>136</v>
      </c>
      <c r="C103" s="253" t="s">
        <v>119</v>
      </c>
      <c r="D103" s="254" t="s">
        <v>120</v>
      </c>
      <c r="E103" s="246" t="s">
        <v>14</v>
      </c>
      <c r="F103" s="246" t="s">
        <v>11</v>
      </c>
      <c r="G103" s="255">
        <v>1993</v>
      </c>
      <c r="H103" s="254" t="s">
        <v>54</v>
      </c>
      <c r="I103" s="246" t="str">
        <f t="shared" si="3"/>
        <v>F</v>
      </c>
      <c r="J103" s="246">
        <f>COUNTIF(I$7:I103,I103)</f>
        <v>7</v>
      </c>
      <c r="K103" s="250">
        <v>0.051388888888888894</v>
      </c>
      <c r="L103" s="251"/>
    </row>
    <row r="104" spans="1:12" s="262" customFormat="1" ht="12.75">
      <c r="A104" s="256">
        <v>3</v>
      </c>
      <c r="B104" s="256">
        <v>145</v>
      </c>
      <c r="C104" s="263" t="s">
        <v>274</v>
      </c>
      <c r="D104" s="264" t="s">
        <v>275</v>
      </c>
      <c r="E104" s="256" t="s">
        <v>14</v>
      </c>
      <c r="F104" s="256" t="s">
        <v>11</v>
      </c>
      <c r="G104" s="265">
        <v>1980</v>
      </c>
      <c r="H104" s="264" t="s">
        <v>20</v>
      </c>
      <c r="I104" s="256" t="str">
        <f t="shared" si="3"/>
        <v>F</v>
      </c>
      <c r="J104" s="256">
        <f>COUNTIF(I$7:I104,I104)</f>
        <v>8</v>
      </c>
      <c r="K104" s="260">
        <v>0.05275462962962963</v>
      </c>
      <c r="L104" s="261"/>
    </row>
    <row r="105" spans="1:12" s="229" customFormat="1" ht="12.75" hidden="1">
      <c r="A105" s="224">
        <v>25</v>
      </c>
      <c r="B105" s="224">
        <v>129</v>
      </c>
      <c r="C105" s="225" t="s">
        <v>125</v>
      </c>
      <c r="D105" s="226" t="s">
        <v>62</v>
      </c>
      <c r="E105" s="224" t="s">
        <v>14</v>
      </c>
      <c r="F105" s="224" t="s">
        <v>11</v>
      </c>
      <c r="G105" s="227">
        <v>1983</v>
      </c>
      <c r="H105" s="226" t="s">
        <v>237</v>
      </c>
      <c r="I105" s="224" t="str">
        <f t="shared" si="3"/>
        <v>F</v>
      </c>
      <c r="J105" s="224">
        <f>COUNTIF(I$7:I105,I105)</f>
        <v>9</v>
      </c>
      <c r="K105" s="228">
        <v>0.05668981481481481</v>
      </c>
      <c r="L105" s="242"/>
    </row>
    <row r="106" spans="1:12" s="229" customFormat="1" ht="12.75" hidden="1">
      <c r="A106" s="224">
        <v>51</v>
      </c>
      <c r="B106" s="224">
        <v>113</v>
      </c>
      <c r="C106" s="225" t="s">
        <v>250</v>
      </c>
      <c r="D106" s="226" t="s">
        <v>117</v>
      </c>
      <c r="E106" s="224" t="s">
        <v>14</v>
      </c>
      <c r="F106" s="224" t="s">
        <v>11</v>
      </c>
      <c r="G106" s="227">
        <v>1980</v>
      </c>
      <c r="H106" s="226" t="s">
        <v>54</v>
      </c>
      <c r="I106" s="224" t="str">
        <f t="shared" si="3"/>
        <v>F</v>
      </c>
      <c r="J106" s="224">
        <f>COUNTIF(I$7:I106,I106)</f>
        <v>10</v>
      </c>
      <c r="K106" s="228">
        <v>0.07075231481481481</v>
      </c>
      <c r="L106" s="242"/>
    </row>
    <row r="107" spans="1:12" s="229" customFormat="1" ht="12.75" customHeight="1">
      <c r="A107" s="179" t="s">
        <v>381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6"/>
    </row>
    <row r="108" spans="1:12" s="235" customFormat="1" ht="12.75">
      <c r="A108" s="230">
        <v>1</v>
      </c>
      <c r="B108" s="230">
        <v>112</v>
      </c>
      <c r="C108" s="231" t="s">
        <v>191</v>
      </c>
      <c r="D108" s="232" t="s">
        <v>192</v>
      </c>
      <c r="E108" s="230" t="s">
        <v>14</v>
      </c>
      <c r="F108" s="230" t="s">
        <v>11</v>
      </c>
      <c r="G108" s="233">
        <v>1978</v>
      </c>
      <c r="H108" s="232" t="s">
        <v>193</v>
      </c>
      <c r="I108" s="230" t="str">
        <f>IF($F108="m",IF($G$1-$G108&gt;19,IF($G$1-$G108&lt;40,"A",IF($G$1-$G108&gt;49,IF($G$1-$G108&gt;59,IF($G$1-$G108&gt;69,"E","D"),"C"),"B")),"JM"),IF($G$1-$G108&gt;19,IF($G$1-$G108&lt;40,"F",IF($G$1-$G108&lt;50,"G","H")),"JŽ"))</f>
        <v>G</v>
      </c>
      <c r="J108" s="230">
        <f>COUNTIF(I$7:I108,I108)</f>
        <v>5</v>
      </c>
      <c r="K108" s="234">
        <v>0.05751157407407407</v>
      </c>
      <c r="L108" s="238"/>
    </row>
    <row r="109" spans="1:12" s="252" customFormat="1" ht="12.75">
      <c r="A109" s="246">
        <v>2</v>
      </c>
      <c r="B109" s="246">
        <v>110</v>
      </c>
      <c r="C109" s="247" t="s">
        <v>254</v>
      </c>
      <c r="D109" s="248" t="s">
        <v>253</v>
      </c>
      <c r="E109" s="246" t="s">
        <v>14</v>
      </c>
      <c r="F109" s="246" t="s">
        <v>11</v>
      </c>
      <c r="G109" s="249">
        <v>1976</v>
      </c>
      <c r="H109" s="248" t="s">
        <v>255</v>
      </c>
      <c r="I109" s="246" t="str">
        <f>IF($F109="m",IF($G$1-$G109&gt;19,IF($G$1-$G109&lt;40,"A",IF($G$1-$G109&gt;49,IF($G$1-$G109&gt;59,IF($G$1-$G109&gt;69,"E","D"),"C"),"B")),"JM"),IF($G$1-$G109&gt;19,IF($G$1-$G109&lt;40,"F",IF($G$1-$G109&lt;50,"G","H")),"JŽ"))</f>
        <v>G</v>
      </c>
      <c r="J109" s="246">
        <f>COUNTIF(I$7:I109,I109)</f>
        <v>6</v>
      </c>
      <c r="K109" s="250">
        <v>0.06280092592592593</v>
      </c>
      <c r="L109" s="251"/>
    </row>
    <row r="110" spans="1:12" s="262" customFormat="1" ht="12.75">
      <c r="A110" s="256">
        <v>3</v>
      </c>
      <c r="B110" s="256">
        <v>149</v>
      </c>
      <c r="C110" s="257" t="s">
        <v>365</v>
      </c>
      <c r="D110" s="258" t="s">
        <v>115</v>
      </c>
      <c r="E110" s="256" t="s">
        <v>14</v>
      </c>
      <c r="F110" s="256" t="s">
        <v>11</v>
      </c>
      <c r="G110" s="259">
        <v>1978</v>
      </c>
      <c r="H110" s="258" t="s">
        <v>366</v>
      </c>
      <c r="I110" s="256" t="str">
        <f>IF($F110="m",IF($G$1-$G110&gt;19,IF($G$1-$G110&lt;40,"A",IF($G$1-$G110&gt;49,IF($G$1-$G110&gt;59,IF($G$1-$G110&gt;69,"E","D"),"C"),"B")),"JM"),IF($G$1-$G110&gt;19,IF($G$1-$G110&lt;40,"F",IF($G$1-$G110&lt;50,"G","H")),"JŽ"))</f>
        <v>G</v>
      </c>
      <c r="J110" s="256">
        <f>COUNTIF(I$7:I110,I110)</f>
        <v>7</v>
      </c>
      <c r="K110" s="260">
        <v>0.06596064814814816</v>
      </c>
      <c r="L110" s="261"/>
    </row>
    <row r="111" spans="1:12" ht="12.75" hidden="1">
      <c r="A111" s="89">
        <v>50</v>
      </c>
      <c r="B111" s="89">
        <v>109</v>
      </c>
      <c r="C111" s="92" t="s">
        <v>286</v>
      </c>
      <c r="D111" s="93" t="s">
        <v>287</v>
      </c>
      <c r="E111" s="89" t="s">
        <v>14</v>
      </c>
      <c r="F111" s="89" t="s">
        <v>11</v>
      </c>
      <c r="G111" s="86">
        <v>1969</v>
      </c>
      <c r="H111" s="93" t="s">
        <v>288</v>
      </c>
      <c r="I111" s="89" t="str">
        <f>IF($F111="m",IF($G$1-$G111&gt;19,IF($G$1-$G111&lt;40,"A",IF($G$1-$G111&gt;49,IF($G$1-$G111&gt;59,IF($G$1-$G111&gt;69,"E","D"),"C"),"B")),"JM"),IF($G$1-$G111&gt;19,IF($G$1-$G111&lt;40,"F",IF($G$1-$G111&lt;50,"G","H")),"JŽ"))</f>
        <v>G</v>
      </c>
      <c r="J111" s="89">
        <f>COUNTIF(I$7:I111,I111)</f>
        <v>8</v>
      </c>
      <c r="K111" s="153">
        <v>0.07075231481481481</v>
      </c>
      <c r="L111" s="239"/>
    </row>
    <row r="112" spans="1:12" ht="12.75" hidden="1">
      <c r="A112" s="89">
        <v>21</v>
      </c>
      <c r="B112" s="89">
        <v>127</v>
      </c>
      <c r="C112" s="92" t="s">
        <v>296</v>
      </c>
      <c r="D112" s="93" t="s">
        <v>297</v>
      </c>
      <c r="E112" s="89" t="s">
        <v>14</v>
      </c>
      <c r="F112" s="89" t="s">
        <v>3</v>
      </c>
      <c r="G112" s="86">
        <v>2002</v>
      </c>
      <c r="H112" s="93" t="s">
        <v>12</v>
      </c>
      <c r="I112" s="89" t="str">
        <f>IF($F112="m",IF($G$1-$G112&gt;19,IF($G$1-$G112&lt;40,"A",IF($G$1-$G112&gt;49,IF($G$1-$G112&gt;59,IF($G$1-$G112&gt;69,"E","D"),"C"),"B")),"JM"),IF($G$1-$G112&gt;19,IF($G$1-$G112&lt;40,"F",IF($G$1-$G112&lt;50,"G","H")),"JŽ"))</f>
        <v>JM</v>
      </c>
      <c r="J112" s="89">
        <f>COUNTIF(I$7:I112,I112)</f>
        <v>2</v>
      </c>
      <c r="K112" s="153">
        <v>0.05597222222222222</v>
      </c>
      <c r="L112" s="239"/>
    </row>
    <row r="113" ht="12.75" hidden="1"/>
    <row r="115" spans="1:12" s="7" customFormat="1" ht="13.5">
      <c r="A115" s="304" t="s">
        <v>28</v>
      </c>
      <c r="B115" s="304"/>
      <c r="C115" s="304"/>
      <c r="D115" s="304"/>
      <c r="E115" s="304"/>
      <c r="F115" s="304"/>
      <c r="G115" s="304"/>
      <c r="H115" s="304"/>
      <c r="I115" s="304"/>
      <c r="J115" s="6"/>
      <c r="K115" s="62"/>
      <c r="L115" s="6"/>
    </row>
    <row r="116" spans="1:12" s="7" customFormat="1" ht="13.5">
      <c r="A116" s="304" t="s">
        <v>29</v>
      </c>
      <c r="B116" s="304"/>
      <c r="C116" s="304"/>
      <c r="D116" s="304"/>
      <c r="E116" s="304"/>
      <c r="F116" s="304"/>
      <c r="G116" s="304"/>
      <c r="H116" s="304"/>
      <c r="J116" s="6"/>
      <c r="K116" s="62"/>
      <c r="L116" s="6"/>
    </row>
  </sheetData>
  <sheetProtection/>
  <mergeCells count="10">
    <mergeCell ref="A6:L6"/>
    <mergeCell ref="A2:K2"/>
    <mergeCell ref="A3:K3"/>
    <mergeCell ref="A4:B4"/>
    <mergeCell ref="A116:H116"/>
    <mergeCell ref="A23:L23"/>
    <mergeCell ref="A38:L38"/>
    <mergeCell ref="A60:L60"/>
    <mergeCell ref="A107:L107"/>
    <mergeCell ref="A115:I115"/>
  </mergeCells>
  <hyperlinks>
    <hyperlink ref="H24" r:id="rId1" display="http://cyklocentrum.eu/"/>
    <hyperlink ref="H77" r:id="rId2" display="http://cyklocentrum.eu/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4">
      <selection activeCell="P17" sqref="P17"/>
    </sheetView>
  </sheetViews>
  <sheetFormatPr defaultColWidth="9.140625" defaultRowHeight="12.75"/>
  <cols>
    <col min="1" max="1" width="4.8515625" style="145" customWidth="1"/>
    <col min="2" max="2" width="5.57421875" style="145" customWidth="1"/>
    <col min="3" max="3" width="18.57421875" style="145" customWidth="1"/>
    <col min="4" max="4" width="9.57421875" style="112" customWidth="1"/>
    <col min="5" max="5" width="4.00390625" style="146" customWidth="1"/>
    <col min="6" max="6" width="4.28125" style="147" customWidth="1"/>
    <col min="7" max="7" width="5.00390625" style="148" customWidth="1"/>
    <col min="8" max="8" width="20.421875" style="149" customWidth="1"/>
    <col min="9" max="10" width="4.28125" style="150" customWidth="1"/>
    <col min="11" max="11" width="11.28125" style="147" customWidth="1"/>
    <col min="12" max="12" width="36.57421875" style="117" hidden="1" customWidth="1"/>
    <col min="13" max="16384" width="9.140625" style="117" customWidth="1"/>
  </cols>
  <sheetData>
    <row r="1" spans="1:11" s="106" customFormat="1" ht="1.5" customHeight="1" thickBot="1">
      <c r="A1" s="99"/>
      <c r="B1" s="99"/>
      <c r="C1" s="99"/>
      <c r="D1" s="100"/>
      <c r="E1" s="101"/>
      <c r="F1" s="102" t="s">
        <v>187</v>
      </c>
      <c r="G1" s="103">
        <v>2018</v>
      </c>
      <c r="H1" s="104"/>
      <c r="I1" s="105"/>
      <c r="J1" s="105"/>
      <c r="K1" s="102"/>
    </row>
    <row r="2" spans="1:12" s="83" customFormat="1" ht="21.75" customHeight="1" thickBot="1">
      <c r="A2" s="299" t="s">
        <v>186</v>
      </c>
      <c r="B2" s="300"/>
      <c r="C2" s="300"/>
      <c r="D2" s="300"/>
      <c r="E2" s="300"/>
      <c r="F2" s="300"/>
      <c r="G2" s="300"/>
      <c r="H2" s="300"/>
      <c r="I2" s="300"/>
      <c r="J2" s="300"/>
      <c r="K2" s="301"/>
      <c r="L2" s="95"/>
    </row>
    <row r="3" spans="1:12" s="83" customFormat="1" ht="15" customHeight="1">
      <c r="A3" s="302" t="s">
        <v>185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95"/>
    </row>
    <row r="4" spans="1:12" s="83" customFormat="1" ht="17.25" customHeight="1">
      <c r="A4" s="303" t="s">
        <v>24</v>
      </c>
      <c r="B4" s="303"/>
      <c r="C4" s="84"/>
      <c r="D4" s="85"/>
      <c r="E4" s="34"/>
      <c r="F4" s="20"/>
      <c r="G4" s="31"/>
      <c r="H4" s="85"/>
      <c r="I4" s="34"/>
      <c r="J4" s="34"/>
      <c r="K4" s="31"/>
      <c r="L4" s="95"/>
    </row>
    <row r="5" spans="1:12" s="167" customFormat="1" ht="33.75" customHeight="1">
      <c r="A5" s="159" t="s">
        <v>323</v>
      </c>
      <c r="B5" s="159" t="s">
        <v>369</v>
      </c>
      <c r="C5" s="160" t="s">
        <v>32</v>
      </c>
      <c r="D5" s="161" t="s">
        <v>0</v>
      </c>
      <c r="E5" s="162" t="s">
        <v>13</v>
      </c>
      <c r="F5" s="162" t="s">
        <v>4</v>
      </c>
      <c r="G5" s="163" t="s">
        <v>8</v>
      </c>
      <c r="H5" s="164" t="s">
        <v>1</v>
      </c>
      <c r="I5" s="165" t="s">
        <v>6</v>
      </c>
      <c r="J5" s="166" t="s">
        <v>188</v>
      </c>
      <c r="K5" s="162" t="s">
        <v>2</v>
      </c>
      <c r="L5" s="161" t="s">
        <v>321</v>
      </c>
    </row>
    <row r="6" spans="1:12" s="183" customFormat="1" ht="13.5" customHeight="1">
      <c r="A6" s="175">
        <v>1</v>
      </c>
      <c r="B6" s="175">
        <v>33</v>
      </c>
      <c r="C6" s="176" t="s">
        <v>222</v>
      </c>
      <c r="D6" s="177" t="s">
        <v>223</v>
      </c>
      <c r="E6" s="178" t="s">
        <v>14</v>
      </c>
      <c r="F6" s="178" t="s">
        <v>3</v>
      </c>
      <c r="G6" s="180">
        <v>1992</v>
      </c>
      <c r="H6" s="177" t="s">
        <v>319</v>
      </c>
      <c r="I6" s="181" t="str">
        <f aca="true" t="shared" si="0" ref="I6:I36">IF($F6="m",IF($G$1-$G6&gt;19,IF($G$1-$G6&lt;40,"A",IF($G$1-$G6&gt;49,IF($G$1-$G6&gt;59,IF($G$1-$G6&gt;69,"E","D"),"C"),"B")),"JM"),IF($G$1-$G6&gt;19,IF($G$1-$G6&lt;40,"F",IF($G$1-$G6&lt;50,"G","H")),"JŽ"))</f>
        <v>A</v>
      </c>
      <c r="J6" s="181">
        <f>COUNTIF(I$6:I6,I6)</f>
        <v>1</v>
      </c>
      <c r="K6" s="182">
        <v>0.02383101851851852</v>
      </c>
      <c r="L6" s="282" t="s">
        <v>196</v>
      </c>
    </row>
    <row r="7" spans="1:12" ht="12.75" customHeight="1">
      <c r="A7" s="113">
        <v>2</v>
      </c>
      <c r="B7" s="113">
        <v>12</v>
      </c>
      <c r="C7" s="130" t="s">
        <v>331</v>
      </c>
      <c r="D7" s="108" t="s">
        <v>155</v>
      </c>
      <c r="E7" s="109" t="s">
        <v>14</v>
      </c>
      <c r="F7" s="109" t="s">
        <v>3</v>
      </c>
      <c r="G7" s="131">
        <v>1996</v>
      </c>
      <c r="H7" s="110" t="s">
        <v>285</v>
      </c>
      <c r="I7" s="111" t="str">
        <f t="shared" si="0"/>
        <v>A</v>
      </c>
      <c r="J7" s="111">
        <f>COUNTIF(I$6:I7,I7)</f>
        <v>2</v>
      </c>
      <c r="K7" s="118">
        <v>0.02783564814814815</v>
      </c>
      <c r="L7" s="96" t="s">
        <v>198</v>
      </c>
    </row>
    <row r="8" spans="1:12" ht="12.75" customHeight="1">
      <c r="A8" s="113">
        <v>3</v>
      </c>
      <c r="B8" s="113">
        <v>24</v>
      </c>
      <c r="C8" s="114" t="s">
        <v>305</v>
      </c>
      <c r="D8" s="115" t="s">
        <v>71</v>
      </c>
      <c r="E8" s="109" t="s">
        <v>14</v>
      </c>
      <c r="F8" s="109" t="s">
        <v>3</v>
      </c>
      <c r="G8" s="97">
        <v>1974</v>
      </c>
      <c r="H8" s="115" t="s">
        <v>12</v>
      </c>
      <c r="I8" s="111" t="str">
        <f t="shared" si="0"/>
        <v>B</v>
      </c>
      <c r="J8" s="111">
        <f>COUNTIF(I$6:I8,I8)</f>
        <v>1</v>
      </c>
      <c r="K8" s="118">
        <v>0.028136574074074074</v>
      </c>
      <c r="L8" s="96" t="s">
        <v>197</v>
      </c>
    </row>
    <row r="9" spans="1:12" s="183" customFormat="1" ht="12.75" customHeight="1">
      <c r="A9" s="175">
        <v>4</v>
      </c>
      <c r="B9" s="175">
        <v>14</v>
      </c>
      <c r="C9" s="176" t="s">
        <v>108</v>
      </c>
      <c r="D9" s="177" t="s">
        <v>38</v>
      </c>
      <c r="E9" s="178" t="s">
        <v>14</v>
      </c>
      <c r="F9" s="178" t="s">
        <v>3</v>
      </c>
      <c r="G9" s="180">
        <v>1954</v>
      </c>
      <c r="H9" s="177" t="s">
        <v>12</v>
      </c>
      <c r="I9" s="181" t="str">
        <f t="shared" si="0"/>
        <v>D</v>
      </c>
      <c r="J9" s="181">
        <f>COUNTIF(I$6:I9,I9)</f>
        <v>1</v>
      </c>
      <c r="K9" s="182">
        <v>0.028761574074074075</v>
      </c>
      <c r="L9" s="282" t="s">
        <v>196</v>
      </c>
    </row>
    <row r="10" spans="1:12" ht="12.75" customHeight="1">
      <c r="A10" s="113">
        <v>5</v>
      </c>
      <c r="B10" s="113">
        <v>39</v>
      </c>
      <c r="C10" s="114" t="s">
        <v>280</v>
      </c>
      <c r="D10" s="115" t="s">
        <v>51</v>
      </c>
      <c r="E10" s="109" t="s">
        <v>14</v>
      </c>
      <c r="F10" s="109" t="s">
        <v>3</v>
      </c>
      <c r="G10" s="97">
        <v>1978</v>
      </c>
      <c r="H10" s="115" t="s">
        <v>281</v>
      </c>
      <c r="I10" s="111" t="str">
        <f t="shared" si="0"/>
        <v>B</v>
      </c>
      <c r="J10" s="111">
        <f>COUNTIF(I$6:I10,I10)</f>
        <v>2</v>
      </c>
      <c r="K10" s="118">
        <v>0.028807870370370373</v>
      </c>
      <c r="L10" s="96" t="s">
        <v>196</v>
      </c>
    </row>
    <row r="11" spans="1:12" ht="12.75" customHeight="1">
      <c r="A11" s="113">
        <v>6</v>
      </c>
      <c r="B11" s="113">
        <v>27</v>
      </c>
      <c r="C11" s="114" t="s">
        <v>68</v>
      </c>
      <c r="D11" s="115" t="s">
        <v>199</v>
      </c>
      <c r="E11" s="109" t="s">
        <v>14</v>
      </c>
      <c r="F11" s="109" t="s">
        <v>3</v>
      </c>
      <c r="G11" s="97">
        <v>1958</v>
      </c>
      <c r="H11" s="115" t="s">
        <v>52</v>
      </c>
      <c r="I11" s="111" t="str">
        <f t="shared" si="0"/>
        <v>D</v>
      </c>
      <c r="J11" s="111">
        <f>COUNTIF(I$6:I11,I11)</f>
        <v>2</v>
      </c>
      <c r="K11" s="118">
        <v>0.02884259259259259</v>
      </c>
      <c r="L11" s="96" t="s">
        <v>197</v>
      </c>
    </row>
    <row r="12" spans="1:12" s="129" customFormat="1" ht="12.75" customHeight="1">
      <c r="A12" s="113">
        <v>7</v>
      </c>
      <c r="B12" s="113">
        <v>28</v>
      </c>
      <c r="C12" s="114" t="s">
        <v>212</v>
      </c>
      <c r="D12" s="115" t="s">
        <v>36</v>
      </c>
      <c r="E12" s="109" t="s">
        <v>14</v>
      </c>
      <c r="F12" s="109" t="s">
        <v>3</v>
      </c>
      <c r="G12" s="97">
        <v>1952</v>
      </c>
      <c r="H12" s="115" t="s">
        <v>12</v>
      </c>
      <c r="I12" s="111" t="str">
        <f t="shared" si="0"/>
        <v>D</v>
      </c>
      <c r="J12" s="111">
        <f>COUNTIF(I$6:I12,I12)</f>
        <v>3</v>
      </c>
      <c r="K12" s="118">
        <v>0.028912037037037038</v>
      </c>
      <c r="L12" s="128" t="s">
        <v>190</v>
      </c>
    </row>
    <row r="13" spans="1:12" ht="12.75" customHeight="1">
      <c r="A13" s="113">
        <v>8</v>
      </c>
      <c r="B13" s="113">
        <v>29</v>
      </c>
      <c r="C13" s="114" t="s">
        <v>219</v>
      </c>
      <c r="D13" s="115" t="s">
        <v>220</v>
      </c>
      <c r="E13" s="109" t="s">
        <v>14</v>
      </c>
      <c r="F13" s="109" t="s">
        <v>3</v>
      </c>
      <c r="G13" s="97">
        <v>1962</v>
      </c>
      <c r="H13" s="115" t="s">
        <v>221</v>
      </c>
      <c r="I13" s="111" t="str">
        <f t="shared" si="0"/>
        <v>C</v>
      </c>
      <c r="J13" s="111">
        <f>COUNTIF(I$6:I13,I13)</f>
        <v>1</v>
      </c>
      <c r="K13" s="118">
        <v>0.0290162037037037</v>
      </c>
      <c r="L13" s="96" t="s">
        <v>196</v>
      </c>
    </row>
    <row r="14" spans="1:12" ht="12.75" customHeight="1">
      <c r="A14" s="113">
        <v>9</v>
      </c>
      <c r="B14" s="113">
        <v>38</v>
      </c>
      <c r="C14" s="114" t="s">
        <v>306</v>
      </c>
      <c r="D14" s="115" t="s">
        <v>36</v>
      </c>
      <c r="E14" s="109" t="s">
        <v>14</v>
      </c>
      <c r="F14" s="109" t="s">
        <v>3</v>
      </c>
      <c r="G14" s="97">
        <v>1980</v>
      </c>
      <c r="H14" s="115" t="s">
        <v>320</v>
      </c>
      <c r="I14" s="111" t="str">
        <f t="shared" si="0"/>
        <v>A</v>
      </c>
      <c r="J14" s="111">
        <f>COUNTIF(I$6:I14,I14)</f>
        <v>3</v>
      </c>
      <c r="K14" s="118">
        <v>0.029143518518518517</v>
      </c>
      <c r="L14" s="96" t="s">
        <v>211</v>
      </c>
    </row>
    <row r="15" spans="1:12" ht="12.75" customHeight="1">
      <c r="A15" s="113">
        <v>10</v>
      </c>
      <c r="B15" s="113">
        <v>18</v>
      </c>
      <c r="C15" s="114" t="s">
        <v>194</v>
      </c>
      <c r="D15" s="115" t="s">
        <v>195</v>
      </c>
      <c r="E15" s="109" t="s">
        <v>14</v>
      </c>
      <c r="F15" s="109" t="s">
        <v>3</v>
      </c>
      <c r="G15" s="97">
        <v>1958</v>
      </c>
      <c r="H15" s="115" t="s">
        <v>168</v>
      </c>
      <c r="I15" s="111" t="str">
        <f t="shared" si="0"/>
        <v>D</v>
      </c>
      <c r="J15" s="111">
        <f>COUNTIF(I$6:I15,I15)</f>
        <v>4</v>
      </c>
      <c r="K15" s="118">
        <v>0.02960648148148148</v>
      </c>
      <c r="L15" s="96" t="s">
        <v>196</v>
      </c>
    </row>
    <row r="16" spans="1:12" ht="12.75" customHeight="1">
      <c r="A16" s="113">
        <v>11</v>
      </c>
      <c r="B16" s="113">
        <v>41</v>
      </c>
      <c r="C16" s="114" t="s">
        <v>169</v>
      </c>
      <c r="D16" s="115" t="s">
        <v>47</v>
      </c>
      <c r="E16" s="109" t="s">
        <v>14</v>
      </c>
      <c r="F16" s="109" t="s">
        <v>3</v>
      </c>
      <c r="G16" s="97">
        <v>1974</v>
      </c>
      <c r="H16" s="115" t="s">
        <v>189</v>
      </c>
      <c r="I16" s="111" t="str">
        <f t="shared" si="0"/>
        <v>B</v>
      </c>
      <c r="J16" s="111">
        <f>COUNTIF(I$6:I16,I16)</f>
        <v>3</v>
      </c>
      <c r="K16" s="118">
        <v>0.029965277777777775</v>
      </c>
      <c r="L16" s="96" t="s">
        <v>196</v>
      </c>
    </row>
    <row r="17" spans="1:12" s="183" customFormat="1" ht="12.75" customHeight="1">
      <c r="A17" s="175">
        <v>12</v>
      </c>
      <c r="B17" s="191">
        <v>7</v>
      </c>
      <c r="C17" s="192" t="s">
        <v>50</v>
      </c>
      <c r="D17" s="193" t="s">
        <v>84</v>
      </c>
      <c r="E17" s="194" t="s">
        <v>14</v>
      </c>
      <c r="F17" s="194" t="s">
        <v>3</v>
      </c>
      <c r="G17" s="195">
        <v>2001</v>
      </c>
      <c r="H17" s="193" t="s">
        <v>319</v>
      </c>
      <c r="I17" s="194" t="str">
        <f t="shared" si="0"/>
        <v>JM</v>
      </c>
      <c r="J17" s="194">
        <f>COUNTIF(I$6:I17,I17)</f>
        <v>1</v>
      </c>
      <c r="K17" s="196">
        <v>0.03054398148148148</v>
      </c>
      <c r="L17" s="283" t="s">
        <v>190</v>
      </c>
    </row>
    <row r="18" spans="1:12" ht="12.75" customHeight="1">
      <c r="A18" s="113">
        <v>13</v>
      </c>
      <c r="B18" s="113">
        <v>16</v>
      </c>
      <c r="C18" s="114" t="s">
        <v>298</v>
      </c>
      <c r="D18" s="115" t="s">
        <v>155</v>
      </c>
      <c r="E18" s="109" t="s">
        <v>14</v>
      </c>
      <c r="F18" s="109" t="s">
        <v>3</v>
      </c>
      <c r="G18" s="97">
        <v>1989</v>
      </c>
      <c r="H18" s="115" t="s">
        <v>17</v>
      </c>
      <c r="I18" s="111" t="str">
        <f t="shared" si="0"/>
        <v>A</v>
      </c>
      <c r="J18" s="111">
        <f>COUNTIF(I$6:I18,I18)</f>
        <v>4</v>
      </c>
      <c r="K18" s="118">
        <v>0.030868055555555555</v>
      </c>
      <c r="L18" s="96" t="s">
        <v>197</v>
      </c>
    </row>
    <row r="19" spans="1:12" ht="12.75" customHeight="1">
      <c r="A19" s="113">
        <v>14</v>
      </c>
      <c r="B19" s="113">
        <v>9</v>
      </c>
      <c r="C19" s="114" t="s">
        <v>268</v>
      </c>
      <c r="D19" s="115" t="s">
        <v>269</v>
      </c>
      <c r="E19" s="109" t="s">
        <v>14</v>
      </c>
      <c r="F19" s="109" t="s">
        <v>3</v>
      </c>
      <c r="G19" s="97">
        <v>1953</v>
      </c>
      <c r="H19" s="115" t="s">
        <v>270</v>
      </c>
      <c r="I19" s="111" t="str">
        <f t="shared" si="0"/>
        <v>D</v>
      </c>
      <c r="J19" s="111">
        <f>COUNTIF(I$6:I19,I19)</f>
        <v>5</v>
      </c>
      <c r="K19" s="118">
        <v>0.03096064814814815</v>
      </c>
      <c r="L19" s="96" t="s">
        <v>207</v>
      </c>
    </row>
    <row r="20" spans="1:12" ht="12.75" customHeight="1">
      <c r="A20" s="113">
        <v>15</v>
      </c>
      <c r="B20" s="113">
        <v>5</v>
      </c>
      <c r="C20" s="114" t="s">
        <v>258</v>
      </c>
      <c r="D20" s="115" t="s">
        <v>40</v>
      </c>
      <c r="E20" s="109" t="s">
        <v>14</v>
      </c>
      <c r="F20" s="109" t="s">
        <v>3</v>
      </c>
      <c r="G20" s="97">
        <v>1963</v>
      </c>
      <c r="H20" s="122" t="s">
        <v>259</v>
      </c>
      <c r="I20" s="111" t="str">
        <f t="shared" si="0"/>
        <v>C</v>
      </c>
      <c r="J20" s="111">
        <f>COUNTIF(I$6:I20,I20)</f>
        <v>2</v>
      </c>
      <c r="K20" s="118">
        <v>0.03113425925925926</v>
      </c>
      <c r="L20" s="96" t="s">
        <v>190</v>
      </c>
    </row>
    <row r="21" spans="1:12" ht="12.75" customHeight="1">
      <c r="A21" s="113">
        <v>16</v>
      </c>
      <c r="B21" s="113">
        <v>23</v>
      </c>
      <c r="C21" s="114" t="s">
        <v>276</v>
      </c>
      <c r="D21" s="115" t="s">
        <v>76</v>
      </c>
      <c r="E21" s="109" t="s">
        <v>14</v>
      </c>
      <c r="F21" s="109" t="s">
        <v>3</v>
      </c>
      <c r="G21" s="97">
        <v>1984</v>
      </c>
      <c r="H21" s="115" t="s">
        <v>12</v>
      </c>
      <c r="I21" s="111" t="str">
        <f t="shared" si="0"/>
        <v>A</v>
      </c>
      <c r="J21" s="111">
        <f>COUNTIF(I$6:I21,I21)</f>
        <v>5</v>
      </c>
      <c r="K21" s="118">
        <v>0.03130787037037037</v>
      </c>
      <c r="L21" s="96" t="s">
        <v>198</v>
      </c>
    </row>
    <row r="22" spans="1:12" s="183" customFormat="1" ht="12.75" customHeight="1">
      <c r="A22" s="175">
        <v>17</v>
      </c>
      <c r="B22" s="175">
        <v>43</v>
      </c>
      <c r="C22" s="176" t="s">
        <v>218</v>
      </c>
      <c r="D22" s="177" t="s">
        <v>312</v>
      </c>
      <c r="E22" s="178" t="s">
        <v>14</v>
      </c>
      <c r="F22" s="178" t="s">
        <v>11</v>
      </c>
      <c r="G22" s="180">
        <v>1960</v>
      </c>
      <c r="H22" s="177" t="s">
        <v>311</v>
      </c>
      <c r="I22" s="181" t="str">
        <f t="shared" si="0"/>
        <v>H</v>
      </c>
      <c r="J22" s="181">
        <f>COUNTIF(I$6:I22,I22)</f>
        <v>1</v>
      </c>
      <c r="K22" s="182">
        <v>0.03184027777777778</v>
      </c>
      <c r="L22" s="282" t="s">
        <v>190</v>
      </c>
    </row>
    <row r="23" spans="1:12" ht="12.75" customHeight="1">
      <c r="A23" s="113">
        <v>18</v>
      </c>
      <c r="B23" s="113">
        <v>13</v>
      </c>
      <c r="C23" s="114" t="s">
        <v>284</v>
      </c>
      <c r="D23" s="115" t="s">
        <v>232</v>
      </c>
      <c r="E23" s="109" t="s">
        <v>14</v>
      </c>
      <c r="F23" s="109" t="s">
        <v>3</v>
      </c>
      <c r="G23" s="97">
        <v>1970</v>
      </c>
      <c r="H23" s="115" t="s">
        <v>285</v>
      </c>
      <c r="I23" s="111" t="str">
        <f t="shared" si="0"/>
        <v>B</v>
      </c>
      <c r="J23" s="111">
        <f>COUNTIF(I$6:I23,I23)</f>
        <v>4</v>
      </c>
      <c r="K23" s="118">
        <v>0.03217592592592593</v>
      </c>
      <c r="L23" s="96" t="s">
        <v>190</v>
      </c>
    </row>
    <row r="24" spans="1:12" s="183" customFormat="1" ht="12.75" customHeight="1">
      <c r="A24" s="175">
        <v>19</v>
      </c>
      <c r="B24" s="175">
        <v>6</v>
      </c>
      <c r="C24" s="176" t="s">
        <v>248</v>
      </c>
      <c r="D24" s="177" t="s">
        <v>65</v>
      </c>
      <c r="E24" s="178" t="s">
        <v>14</v>
      </c>
      <c r="F24" s="178" t="s">
        <v>11</v>
      </c>
      <c r="G24" s="180">
        <v>1985</v>
      </c>
      <c r="H24" s="177" t="s">
        <v>12</v>
      </c>
      <c r="I24" s="181" t="str">
        <f t="shared" si="0"/>
        <v>F</v>
      </c>
      <c r="J24" s="181">
        <f>COUNTIF(I$6:I24,I24)</f>
        <v>1</v>
      </c>
      <c r="K24" s="182">
        <v>0.03259259259259259</v>
      </c>
      <c r="L24" s="282" t="s">
        <v>190</v>
      </c>
    </row>
    <row r="25" spans="1:12" ht="12.75" customHeight="1">
      <c r="A25" s="113">
        <v>20</v>
      </c>
      <c r="B25" s="113">
        <v>10</v>
      </c>
      <c r="C25" s="130" t="s">
        <v>141</v>
      </c>
      <c r="D25" s="108" t="s">
        <v>155</v>
      </c>
      <c r="E25" s="109" t="s">
        <v>14</v>
      </c>
      <c r="F25" s="109" t="s">
        <v>3</v>
      </c>
      <c r="G25" s="131">
        <v>1992</v>
      </c>
      <c r="H25" s="110" t="s">
        <v>16</v>
      </c>
      <c r="I25" s="111" t="str">
        <f t="shared" si="0"/>
        <v>A</v>
      </c>
      <c r="J25" s="111">
        <f>COUNTIF(I$6:I25,I25)</f>
        <v>6</v>
      </c>
      <c r="K25" s="118">
        <v>0.03325231481481481</v>
      </c>
      <c r="L25" s="96" t="s">
        <v>197</v>
      </c>
    </row>
    <row r="26" spans="1:12" s="183" customFormat="1" ht="12.75" customHeight="1">
      <c r="A26" s="175">
        <v>21</v>
      </c>
      <c r="B26" s="175">
        <v>25</v>
      </c>
      <c r="C26" s="176" t="s">
        <v>63</v>
      </c>
      <c r="D26" s="177" t="s">
        <v>64</v>
      </c>
      <c r="E26" s="178" t="s">
        <v>14</v>
      </c>
      <c r="F26" s="178" t="s">
        <v>11</v>
      </c>
      <c r="G26" s="180">
        <v>1958</v>
      </c>
      <c r="H26" s="177" t="s">
        <v>224</v>
      </c>
      <c r="I26" s="181" t="s">
        <v>371</v>
      </c>
      <c r="J26" s="181">
        <f>COUNTIF(I$6:I26,I26)</f>
        <v>1</v>
      </c>
      <c r="K26" s="182">
        <v>0.03335648148148148</v>
      </c>
      <c r="L26" s="282" t="s">
        <v>190</v>
      </c>
    </row>
    <row r="27" spans="1:12" s="183" customFormat="1" ht="12.75" customHeight="1">
      <c r="A27" s="175">
        <v>22</v>
      </c>
      <c r="B27" s="175">
        <v>35</v>
      </c>
      <c r="C27" s="176" t="s">
        <v>234</v>
      </c>
      <c r="D27" s="177" t="s">
        <v>38</v>
      </c>
      <c r="E27" s="178" t="s">
        <v>14</v>
      </c>
      <c r="F27" s="178" t="s">
        <v>3</v>
      </c>
      <c r="G27" s="180">
        <v>1948</v>
      </c>
      <c r="H27" s="177" t="s">
        <v>230</v>
      </c>
      <c r="I27" s="181" t="str">
        <f t="shared" si="0"/>
        <v>E</v>
      </c>
      <c r="J27" s="181">
        <f>COUNTIF(I$6:I27,I27)</f>
        <v>1</v>
      </c>
      <c r="K27" s="182">
        <v>0.03335648148148148</v>
      </c>
      <c r="L27" s="282" t="s">
        <v>190</v>
      </c>
    </row>
    <row r="28" spans="1:12" ht="12.75" customHeight="1">
      <c r="A28" s="113">
        <v>23</v>
      </c>
      <c r="B28" s="113">
        <v>48</v>
      </c>
      <c r="C28" s="130" t="s">
        <v>349</v>
      </c>
      <c r="D28" s="108" t="s">
        <v>40</v>
      </c>
      <c r="E28" s="109" t="s">
        <v>14</v>
      </c>
      <c r="F28" s="109" t="s">
        <v>3</v>
      </c>
      <c r="G28" s="131">
        <v>1970</v>
      </c>
      <c r="H28" s="110" t="s">
        <v>17</v>
      </c>
      <c r="I28" s="111" t="str">
        <f t="shared" si="0"/>
        <v>B</v>
      </c>
      <c r="J28" s="111">
        <f>COUNTIF(I$6:I28,I28)</f>
        <v>5</v>
      </c>
      <c r="K28" s="118">
        <v>0.03366898148148148</v>
      </c>
      <c r="L28" s="96" t="s">
        <v>190</v>
      </c>
    </row>
    <row r="29" spans="1:12" ht="12.75" customHeight="1">
      <c r="A29" s="113">
        <v>24</v>
      </c>
      <c r="B29" s="113">
        <v>62</v>
      </c>
      <c r="C29" s="114" t="s">
        <v>277</v>
      </c>
      <c r="D29" s="115" t="s">
        <v>49</v>
      </c>
      <c r="E29" s="109" t="s">
        <v>14</v>
      </c>
      <c r="F29" s="109" t="s">
        <v>3</v>
      </c>
      <c r="G29" s="97">
        <v>1976</v>
      </c>
      <c r="H29" s="115" t="s">
        <v>278</v>
      </c>
      <c r="I29" s="111" t="str">
        <f t="shared" si="0"/>
        <v>B</v>
      </c>
      <c r="J29" s="111">
        <f>COUNTIF(I$6:I29,I29)</f>
        <v>6</v>
      </c>
      <c r="K29" s="118">
        <v>0.034212962962962966</v>
      </c>
      <c r="L29" s="96" t="s">
        <v>190</v>
      </c>
    </row>
    <row r="30" spans="1:12" s="219" customFormat="1" ht="12.75" customHeight="1">
      <c r="A30" s="211">
        <v>25</v>
      </c>
      <c r="B30" s="211">
        <v>32</v>
      </c>
      <c r="C30" s="284" t="s">
        <v>118</v>
      </c>
      <c r="D30" s="221" t="s">
        <v>58</v>
      </c>
      <c r="E30" s="214" t="s">
        <v>14</v>
      </c>
      <c r="F30" s="214" t="s">
        <v>11</v>
      </c>
      <c r="G30" s="222">
        <v>1973</v>
      </c>
      <c r="H30" s="221" t="s">
        <v>12</v>
      </c>
      <c r="I30" s="217" t="str">
        <f t="shared" si="0"/>
        <v>G</v>
      </c>
      <c r="J30" s="217">
        <f>COUNTIF(I$6:I30,I30)</f>
        <v>1</v>
      </c>
      <c r="K30" s="218">
        <v>0.03435185185185185</v>
      </c>
      <c r="L30" s="285" t="s">
        <v>196</v>
      </c>
    </row>
    <row r="31" spans="1:12" ht="12.75" customHeight="1">
      <c r="A31" s="113">
        <v>26</v>
      </c>
      <c r="B31" s="113">
        <v>57</v>
      </c>
      <c r="C31" s="114" t="s">
        <v>291</v>
      </c>
      <c r="D31" s="115" t="s">
        <v>232</v>
      </c>
      <c r="E31" s="109" t="s">
        <v>14</v>
      </c>
      <c r="F31" s="109" t="s">
        <v>3</v>
      </c>
      <c r="G31" s="97">
        <v>1990</v>
      </c>
      <c r="H31" s="115" t="s">
        <v>255</v>
      </c>
      <c r="I31" s="111" t="str">
        <f t="shared" si="0"/>
        <v>A</v>
      </c>
      <c r="J31" s="111">
        <f>COUNTIF(I$6:I31,I31)</f>
        <v>7</v>
      </c>
      <c r="K31" s="118">
        <v>0.034525462962962966</v>
      </c>
      <c r="L31" s="96" t="s">
        <v>198</v>
      </c>
    </row>
    <row r="32" spans="1:12" ht="12.75" customHeight="1">
      <c r="A32" s="113">
        <v>27</v>
      </c>
      <c r="B32" s="113">
        <v>37</v>
      </c>
      <c r="C32" s="114" t="s">
        <v>105</v>
      </c>
      <c r="D32" s="115" t="s">
        <v>38</v>
      </c>
      <c r="E32" s="109" t="s">
        <v>14</v>
      </c>
      <c r="F32" s="109" t="s">
        <v>3</v>
      </c>
      <c r="G32" s="97">
        <v>1947</v>
      </c>
      <c r="H32" s="115" t="s">
        <v>111</v>
      </c>
      <c r="I32" s="111" t="str">
        <f t="shared" si="0"/>
        <v>E</v>
      </c>
      <c r="J32" s="111">
        <f>COUNTIF(I$6:I32,I32)</f>
        <v>2</v>
      </c>
      <c r="K32" s="118">
        <v>0.034756944444444444</v>
      </c>
      <c r="L32" s="96" t="s">
        <v>198</v>
      </c>
    </row>
    <row r="33" spans="1:12" ht="12.75" customHeight="1">
      <c r="A33" s="113">
        <v>28</v>
      </c>
      <c r="B33" s="113">
        <v>4</v>
      </c>
      <c r="C33" s="114" t="s">
        <v>244</v>
      </c>
      <c r="D33" s="115" t="s">
        <v>245</v>
      </c>
      <c r="E33" s="109" t="s">
        <v>14</v>
      </c>
      <c r="F33" s="109" t="s">
        <v>11</v>
      </c>
      <c r="G33" s="97">
        <v>1967</v>
      </c>
      <c r="H33" s="115" t="s">
        <v>12</v>
      </c>
      <c r="I33" s="111" t="str">
        <f t="shared" si="0"/>
        <v>H</v>
      </c>
      <c r="J33" s="111">
        <f>COUNTIF(I$6:I33,I33)</f>
        <v>2</v>
      </c>
      <c r="K33" s="118">
        <v>0.035023148148148144</v>
      </c>
      <c r="L33" s="96" t="s">
        <v>190</v>
      </c>
    </row>
    <row r="34" spans="1:12" ht="12.75" customHeight="1">
      <c r="A34" s="113">
        <v>29</v>
      </c>
      <c r="B34" s="113">
        <v>22</v>
      </c>
      <c r="C34" s="114" t="s">
        <v>315</v>
      </c>
      <c r="D34" s="115" t="s">
        <v>205</v>
      </c>
      <c r="E34" s="109" t="s">
        <v>14</v>
      </c>
      <c r="F34" s="109" t="s">
        <v>11</v>
      </c>
      <c r="G34" s="97">
        <v>1966</v>
      </c>
      <c r="H34" s="115" t="s">
        <v>206</v>
      </c>
      <c r="I34" s="111" t="str">
        <f t="shared" si="0"/>
        <v>H</v>
      </c>
      <c r="J34" s="111">
        <f>COUNTIF(I$6:I34,I34)</f>
        <v>3</v>
      </c>
      <c r="K34" s="118">
        <v>0.035069444444444445</v>
      </c>
      <c r="L34" s="96" t="s">
        <v>190</v>
      </c>
    </row>
    <row r="35" spans="1:12" s="219" customFormat="1" ht="12.75" customHeight="1">
      <c r="A35" s="211">
        <v>30</v>
      </c>
      <c r="B35" s="289">
        <v>40</v>
      </c>
      <c r="C35" s="290" t="s">
        <v>106</v>
      </c>
      <c r="D35" s="291" t="s">
        <v>107</v>
      </c>
      <c r="E35" s="292" t="s">
        <v>14</v>
      </c>
      <c r="F35" s="292" t="s">
        <v>11</v>
      </c>
      <c r="G35" s="293">
        <v>1957</v>
      </c>
      <c r="H35" s="291" t="s">
        <v>249</v>
      </c>
      <c r="I35" s="294" t="s">
        <v>371</v>
      </c>
      <c r="J35" s="294">
        <f>COUNTIF(I$6:I35,I35)</f>
        <v>2</v>
      </c>
      <c r="K35" s="295">
        <v>0.035416666666666666</v>
      </c>
      <c r="L35" s="296" t="s">
        <v>197</v>
      </c>
    </row>
    <row r="36" spans="1:12" s="288" customFormat="1" ht="12.75" customHeight="1">
      <c r="A36" s="202">
        <v>31</v>
      </c>
      <c r="B36" s="202">
        <v>47</v>
      </c>
      <c r="C36" s="286" t="s">
        <v>282</v>
      </c>
      <c r="D36" s="204" t="s">
        <v>115</v>
      </c>
      <c r="E36" s="205" t="s">
        <v>14</v>
      </c>
      <c r="F36" s="205" t="s">
        <v>11</v>
      </c>
      <c r="G36" s="206">
        <v>1976</v>
      </c>
      <c r="H36" s="204" t="s">
        <v>255</v>
      </c>
      <c r="I36" s="207" t="str">
        <f t="shared" si="0"/>
        <v>G</v>
      </c>
      <c r="J36" s="207">
        <f>COUNTIF(I$6:I36,I36)</f>
        <v>2</v>
      </c>
      <c r="K36" s="208">
        <v>0.03546296296296297</v>
      </c>
      <c r="L36" s="287" t="s">
        <v>198</v>
      </c>
    </row>
    <row r="37" spans="1:12" s="209" customFormat="1" ht="12.75" customHeight="1">
      <c r="A37" s="202">
        <v>32</v>
      </c>
      <c r="B37" s="202">
        <v>30</v>
      </c>
      <c r="C37" s="286" t="s">
        <v>227</v>
      </c>
      <c r="D37" s="204" t="s">
        <v>228</v>
      </c>
      <c r="E37" s="205" t="s">
        <v>14</v>
      </c>
      <c r="F37" s="205" t="s">
        <v>11</v>
      </c>
      <c r="G37" s="206">
        <v>1957</v>
      </c>
      <c r="H37" s="204" t="s">
        <v>12</v>
      </c>
      <c r="I37" s="207" t="s">
        <v>371</v>
      </c>
      <c r="J37" s="207">
        <f>COUNTIF(I$6:I37,I37)</f>
        <v>3</v>
      </c>
      <c r="K37" s="208">
        <v>0.03560185185185185</v>
      </c>
      <c r="L37" s="297" t="s">
        <v>196</v>
      </c>
    </row>
    <row r="38" spans="1:12" ht="12.75" customHeight="1">
      <c r="A38" s="113">
        <v>33</v>
      </c>
      <c r="B38" s="113">
        <v>31</v>
      </c>
      <c r="C38" s="114" t="s">
        <v>240</v>
      </c>
      <c r="D38" s="115" t="s">
        <v>241</v>
      </c>
      <c r="E38" s="109" t="s">
        <v>14</v>
      </c>
      <c r="F38" s="109" t="s">
        <v>3</v>
      </c>
      <c r="G38" s="97">
        <v>1956</v>
      </c>
      <c r="H38" s="115" t="s">
        <v>12</v>
      </c>
      <c r="I38" s="111" t="str">
        <f aca="true" t="shared" si="1" ref="I38:I67">IF($F38="m",IF($G$1-$G38&gt;19,IF($G$1-$G38&lt;40,"A",IF($G$1-$G38&gt;49,IF($G$1-$G38&gt;59,IF($G$1-$G38&gt;69,"E","D"),"C"),"B")),"JM"),IF($G$1-$G38&gt;19,IF($G$1-$G38&lt;40,"F",IF($G$1-$G38&lt;50,"G","H")),"JŽ"))</f>
        <v>D</v>
      </c>
      <c r="J38" s="111">
        <f>COUNTIF(I$6:I38,I38)</f>
        <v>6</v>
      </c>
      <c r="K38" s="118">
        <v>0.035787037037037034</v>
      </c>
      <c r="L38" s="96" t="s">
        <v>198</v>
      </c>
    </row>
    <row r="39" spans="1:12" ht="12.75" customHeight="1">
      <c r="A39" s="113">
        <v>34</v>
      </c>
      <c r="B39" s="113">
        <v>17</v>
      </c>
      <c r="C39" s="130" t="s">
        <v>138</v>
      </c>
      <c r="D39" s="108" t="s">
        <v>139</v>
      </c>
      <c r="E39" s="109" t="s">
        <v>14</v>
      </c>
      <c r="F39" s="109" t="s">
        <v>3</v>
      </c>
      <c r="G39" s="131">
        <v>1954</v>
      </c>
      <c r="H39" s="110" t="s">
        <v>335</v>
      </c>
      <c r="I39" s="111" t="str">
        <f t="shared" si="1"/>
        <v>D</v>
      </c>
      <c r="J39" s="111">
        <f>COUNTIF(I$6:I39,I39)</f>
        <v>7</v>
      </c>
      <c r="K39" s="118">
        <v>0.036458333333333336</v>
      </c>
      <c r="L39" s="96" t="s">
        <v>198</v>
      </c>
    </row>
    <row r="40" spans="1:12" ht="12.75" customHeight="1">
      <c r="A40" s="113">
        <v>35</v>
      </c>
      <c r="B40" s="113">
        <v>56</v>
      </c>
      <c r="C40" s="142" t="s">
        <v>355</v>
      </c>
      <c r="D40" s="108" t="s">
        <v>356</v>
      </c>
      <c r="E40" s="109" t="s">
        <v>14</v>
      </c>
      <c r="F40" s="109" t="s">
        <v>11</v>
      </c>
      <c r="G40" s="131">
        <v>1993</v>
      </c>
      <c r="H40" s="110" t="s">
        <v>12</v>
      </c>
      <c r="I40" s="111" t="str">
        <f t="shared" si="1"/>
        <v>F</v>
      </c>
      <c r="J40" s="111">
        <f>COUNTIF(I$6:I40,I40)</f>
        <v>2</v>
      </c>
      <c r="K40" s="118">
        <v>0.03670138888888889</v>
      </c>
      <c r="L40" s="96" t="s">
        <v>190</v>
      </c>
    </row>
    <row r="41" spans="1:12" ht="12.75" customHeight="1">
      <c r="A41" s="113">
        <v>36</v>
      </c>
      <c r="B41" s="113">
        <v>63</v>
      </c>
      <c r="C41" s="114" t="s">
        <v>267</v>
      </c>
      <c r="D41" s="115" t="s">
        <v>36</v>
      </c>
      <c r="E41" s="113" t="s">
        <v>14</v>
      </c>
      <c r="F41" s="109" t="s">
        <v>3</v>
      </c>
      <c r="G41" s="97">
        <v>1974</v>
      </c>
      <c r="H41" s="115" t="s">
        <v>255</v>
      </c>
      <c r="I41" s="111" t="str">
        <f t="shared" si="1"/>
        <v>B</v>
      </c>
      <c r="J41" s="111">
        <f>COUNTIF(I$6:I41,I41)</f>
        <v>7</v>
      </c>
      <c r="K41" s="118">
        <v>0.03681712962962963</v>
      </c>
      <c r="L41" s="96" t="s">
        <v>196</v>
      </c>
    </row>
    <row r="42" spans="1:12" ht="12.75" customHeight="1">
      <c r="A42" s="113">
        <v>37</v>
      </c>
      <c r="B42" s="113">
        <v>8</v>
      </c>
      <c r="C42" s="114" t="s">
        <v>215</v>
      </c>
      <c r="D42" s="115" t="s">
        <v>216</v>
      </c>
      <c r="E42" s="109" t="s">
        <v>14</v>
      </c>
      <c r="F42" s="109" t="s">
        <v>3</v>
      </c>
      <c r="G42" s="97">
        <v>1994</v>
      </c>
      <c r="H42" s="115" t="s">
        <v>217</v>
      </c>
      <c r="I42" s="111" t="str">
        <f t="shared" si="1"/>
        <v>A</v>
      </c>
      <c r="J42" s="111">
        <f>COUNTIF(I$6:I42,I42)</f>
        <v>8</v>
      </c>
      <c r="K42" s="118">
        <v>0.03688657407407408</v>
      </c>
      <c r="L42" s="96" t="s">
        <v>196</v>
      </c>
    </row>
    <row r="43" spans="1:12" ht="12.75" customHeight="1">
      <c r="A43" s="113">
        <v>38</v>
      </c>
      <c r="B43" s="113">
        <v>34</v>
      </c>
      <c r="C43" s="114" t="s">
        <v>73</v>
      </c>
      <c r="D43" s="115" t="s">
        <v>74</v>
      </c>
      <c r="E43" s="109" t="s">
        <v>14</v>
      </c>
      <c r="F43" s="109" t="s">
        <v>3</v>
      </c>
      <c r="G43" s="97">
        <v>1958</v>
      </c>
      <c r="H43" s="115" t="s">
        <v>12</v>
      </c>
      <c r="I43" s="111" t="str">
        <f t="shared" si="1"/>
        <v>D</v>
      </c>
      <c r="J43" s="111">
        <f>COUNTIF(I$6:I43,I43)</f>
        <v>8</v>
      </c>
      <c r="K43" s="118">
        <v>0.03706018518518519</v>
      </c>
      <c r="L43" s="96" t="s">
        <v>211</v>
      </c>
    </row>
    <row r="44" spans="1:12" ht="12.75" customHeight="1">
      <c r="A44" s="113">
        <v>39</v>
      </c>
      <c r="B44" s="113">
        <v>61</v>
      </c>
      <c r="C44" s="142" t="s">
        <v>90</v>
      </c>
      <c r="D44" s="108" t="s">
        <v>91</v>
      </c>
      <c r="E44" s="109" t="s">
        <v>14</v>
      </c>
      <c r="F44" s="109" t="s">
        <v>3</v>
      </c>
      <c r="G44" s="131">
        <v>1981</v>
      </c>
      <c r="H44" s="110" t="s">
        <v>19</v>
      </c>
      <c r="I44" s="111" t="str">
        <f t="shared" si="1"/>
        <v>A</v>
      </c>
      <c r="J44" s="111">
        <f>COUNTIF(I$6:I44,I44)</f>
        <v>9</v>
      </c>
      <c r="K44" s="118">
        <v>0.0371875</v>
      </c>
      <c r="L44" s="96" t="s">
        <v>211</v>
      </c>
    </row>
    <row r="45" spans="1:12" ht="12.75" customHeight="1">
      <c r="A45" s="113">
        <v>40</v>
      </c>
      <c r="B45" s="113">
        <v>42</v>
      </c>
      <c r="C45" s="130" t="s">
        <v>342</v>
      </c>
      <c r="D45" s="108" t="s">
        <v>42</v>
      </c>
      <c r="E45" s="109" t="s">
        <v>14</v>
      </c>
      <c r="F45" s="109" t="s">
        <v>3</v>
      </c>
      <c r="G45" s="131">
        <v>1986</v>
      </c>
      <c r="H45" s="110" t="s">
        <v>343</v>
      </c>
      <c r="I45" s="111" t="str">
        <f t="shared" si="1"/>
        <v>A</v>
      </c>
      <c r="J45" s="111">
        <f>COUNTIF(I$6:I45,I45)</f>
        <v>10</v>
      </c>
      <c r="K45" s="118">
        <v>0.03791666666666667</v>
      </c>
      <c r="L45" s="96" t="s">
        <v>207</v>
      </c>
    </row>
    <row r="46" spans="1:12" ht="12.75" customHeight="1">
      <c r="A46" s="113">
        <v>41</v>
      </c>
      <c r="B46" s="113">
        <v>20</v>
      </c>
      <c r="C46" s="114" t="s">
        <v>208</v>
      </c>
      <c r="D46" s="115" t="s">
        <v>209</v>
      </c>
      <c r="E46" s="109" t="s">
        <v>14</v>
      </c>
      <c r="F46" s="109" t="s">
        <v>3</v>
      </c>
      <c r="G46" s="97">
        <v>1953</v>
      </c>
      <c r="H46" s="115" t="s">
        <v>210</v>
      </c>
      <c r="I46" s="111" t="str">
        <f t="shared" si="1"/>
        <v>D</v>
      </c>
      <c r="J46" s="111">
        <f>COUNTIF(I$6:I46,I46)</f>
        <v>9</v>
      </c>
      <c r="K46" s="118">
        <v>0.03844907407407407</v>
      </c>
      <c r="L46" s="96" t="s">
        <v>197</v>
      </c>
    </row>
    <row r="47" spans="1:12" s="183" customFormat="1" ht="12.75" customHeight="1">
      <c r="A47" s="175">
        <v>42</v>
      </c>
      <c r="B47" s="175">
        <v>50</v>
      </c>
      <c r="C47" s="197" t="s">
        <v>350</v>
      </c>
      <c r="D47" s="198" t="s">
        <v>178</v>
      </c>
      <c r="E47" s="178" t="s">
        <v>14</v>
      </c>
      <c r="F47" s="178" t="s">
        <v>11</v>
      </c>
      <c r="G47" s="199">
        <v>2002</v>
      </c>
      <c r="H47" s="200" t="s">
        <v>17</v>
      </c>
      <c r="I47" s="181" t="str">
        <f t="shared" si="1"/>
        <v>JŽ</v>
      </c>
      <c r="J47" s="181">
        <f>COUNTIF(I$6:I47,I47)</f>
        <v>1</v>
      </c>
      <c r="K47" s="182">
        <v>0.039074074074074074</v>
      </c>
      <c r="L47" s="282" t="s">
        <v>190</v>
      </c>
    </row>
    <row r="48" spans="1:12" ht="12.75" customHeight="1">
      <c r="A48" s="113">
        <v>43</v>
      </c>
      <c r="B48" s="113">
        <v>44</v>
      </c>
      <c r="C48" s="114" t="s">
        <v>202</v>
      </c>
      <c r="D48" s="115" t="s">
        <v>204</v>
      </c>
      <c r="E48" s="109" t="s">
        <v>14</v>
      </c>
      <c r="F48" s="109" t="s">
        <v>11</v>
      </c>
      <c r="G48" s="97">
        <v>1976</v>
      </c>
      <c r="H48" s="115" t="s">
        <v>12</v>
      </c>
      <c r="I48" s="111" t="str">
        <f t="shared" si="1"/>
        <v>G</v>
      </c>
      <c r="J48" s="111">
        <f>COUNTIF(I$6:I48,I48)</f>
        <v>3</v>
      </c>
      <c r="K48" s="118">
        <v>0.039247685185185184</v>
      </c>
      <c r="L48" s="96" t="s">
        <v>190</v>
      </c>
    </row>
    <row r="49" spans="1:12" ht="12.75" customHeight="1">
      <c r="A49" s="113">
        <v>44</v>
      </c>
      <c r="B49" s="113">
        <v>45</v>
      </c>
      <c r="C49" s="114" t="s">
        <v>202</v>
      </c>
      <c r="D49" s="115" t="s">
        <v>203</v>
      </c>
      <c r="E49" s="109" t="s">
        <v>14</v>
      </c>
      <c r="F49" s="109" t="s">
        <v>3</v>
      </c>
      <c r="G49" s="97">
        <v>1977</v>
      </c>
      <c r="H49" s="115" t="s">
        <v>12</v>
      </c>
      <c r="I49" s="111" t="str">
        <f t="shared" si="1"/>
        <v>B</v>
      </c>
      <c r="J49" s="111">
        <f>COUNTIF(I$6:I49,I49)</f>
        <v>8</v>
      </c>
      <c r="K49" s="118">
        <v>0.039247685185185184</v>
      </c>
      <c r="L49" s="96" t="s">
        <v>211</v>
      </c>
    </row>
    <row r="50" spans="1:12" ht="12.75" customHeight="1">
      <c r="A50" s="113">
        <v>45</v>
      </c>
      <c r="B50" s="113">
        <v>51</v>
      </c>
      <c r="C50" s="114" t="s">
        <v>314</v>
      </c>
      <c r="D50" s="115" t="s">
        <v>226</v>
      </c>
      <c r="E50" s="109" t="s">
        <v>14</v>
      </c>
      <c r="F50" s="109" t="s">
        <v>11</v>
      </c>
      <c r="G50" s="97">
        <v>1993</v>
      </c>
      <c r="H50" s="115" t="s">
        <v>201</v>
      </c>
      <c r="I50" s="111" t="str">
        <f t="shared" si="1"/>
        <v>F</v>
      </c>
      <c r="J50" s="111">
        <f>COUNTIF(I$6:I50,I50)</f>
        <v>3</v>
      </c>
      <c r="K50" s="141">
        <v>0.03949074074074074</v>
      </c>
      <c r="L50" s="96" t="s">
        <v>207</v>
      </c>
    </row>
    <row r="51" spans="1:12" ht="12.75" customHeight="1">
      <c r="A51" s="113">
        <v>46</v>
      </c>
      <c r="B51" s="113">
        <v>3</v>
      </c>
      <c r="C51" s="119" t="s">
        <v>294</v>
      </c>
      <c r="D51" s="120" t="s">
        <v>295</v>
      </c>
      <c r="E51" s="109" t="s">
        <v>14</v>
      </c>
      <c r="F51" s="109" t="s">
        <v>3</v>
      </c>
      <c r="G51" s="121">
        <v>1973</v>
      </c>
      <c r="H51" s="120" t="s">
        <v>16</v>
      </c>
      <c r="I51" s="111" t="str">
        <f t="shared" si="1"/>
        <v>B</v>
      </c>
      <c r="J51" s="111">
        <f>COUNTIF(I$6:I51,I51)</f>
        <v>9</v>
      </c>
      <c r="K51" s="118">
        <v>0.03953703703703703</v>
      </c>
      <c r="L51" s="96" t="s">
        <v>190</v>
      </c>
    </row>
    <row r="52" spans="1:12" ht="12.75" customHeight="1">
      <c r="A52" s="113">
        <v>47</v>
      </c>
      <c r="B52" s="113">
        <v>54</v>
      </c>
      <c r="C52" s="142" t="s">
        <v>332</v>
      </c>
      <c r="D52" s="108" t="s">
        <v>333</v>
      </c>
      <c r="E52" s="113" t="s">
        <v>14</v>
      </c>
      <c r="F52" s="109" t="s">
        <v>3</v>
      </c>
      <c r="G52" s="131">
        <v>1995</v>
      </c>
      <c r="H52" s="110" t="s">
        <v>334</v>
      </c>
      <c r="I52" s="111" t="str">
        <f t="shared" si="1"/>
        <v>A</v>
      </c>
      <c r="J52" s="111">
        <f>COUNTIF(I$6:I52,I52)</f>
        <v>11</v>
      </c>
      <c r="K52" s="118">
        <v>0.03954861111111111</v>
      </c>
      <c r="L52" s="96" t="s">
        <v>207</v>
      </c>
    </row>
    <row r="53" spans="1:12" s="209" customFormat="1" ht="12.75" customHeight="1">
      <c r="A53" s="202">
        <v>48</v>
      </c>
      <c r="B53" s="202">
        <v>52</v>
      </c>
      <c r="C53" s="286" t="s">
        <v>263</v>
      </c>
      <c r="D53" s="204" t="s">
        <v>307</v>
      </c>
      <c r="E53" s="205" t="s">
        <v>14</v>
      </c>
      <c r="F53" s="205" t="s">
        <v>3</v>
      </c>
      <c r="G53" s="206">
        <v>1943</v>
      </c>
      <c r="H53" s="204" t="s">
        <v>308</v>
      </c>
      <c r="I53" s="207" t="str">
        <f t="shared" si="1"/>
        <v>E</v>
      </c>
      <c r="J53" s="207">
        <f>COUNTIF(I$6:I53,I53)</f>
        <v>3</v>
      </c>
      <c r="K53" s="208">
        <v>0.039699074074074074</v>
      </c>
      <c r="L53" s="298" t="s">
        <v>196</v>
      </c>
    </row>
    <row r="54" spans="1:12" ht="12.75" customHeight="1">
      <c r="A54" s="113">
        <v>49</v>
      </c>
      <c r="B54" s="113">
        <v>2</v>
      </c>
      <c r="C54" s="114" t="s">
        <v>271</v>
      </c>
      <c r="D54" s="115" t="s">
        <v>272</v>
      </c>
      <c r="E54" s="109" t="s">
        <v>14</v>
      </c>
      <c r="F54" s="109" t="s">
        <v>3</v>
      </c>
      <c r="G54" s="97">
        <v>1980</v>
      </c>
      <c r="H54" s="115" t="s">
        <v>273</v>
      </c>
      <c r="I54" s="111" t="str">
        <f t="shared" si="1"/>
        <v>A</v>
      </c>
      <c r="J54" s="111">
        <f>COUNTIF(I$6:I54,I54)</f>
        <v>12</v>
      </c>
      <c r="K54" s="118">
        <v>0.03986111111111111</v>
      </c>
      <c r="L54" s="96" t="s">
        <v>190</v>
      </c>
    </row>
    <row r="55" spans="1:12" ht="12.75" customHeight="1">
      <c r="A55" s="113">
        <v>50</v>
      </c>
      <c r="B55" s="113">
        <v>55</v>
      </c>
      <c r="C55" s="114" t="s">
        <v>92</v>
      </c>
      <c r="D55" s="115" t="s">
        <v>51</v>
      </c>
      <c r="E55" s="109" t="s">
        <v>14</v>
      </c>
      <c r="F55" s="109" t="s">
        <v>3</v>
      </c>
      <c r="G55" s="97">
        <v>1976</v>
      </c>
      <c r="H55" s="115" t="s">
        <v>67</v>
      </c>
      <c r="I55" s="111" t="str">
        <f t="shared" si="1"/>
        <v>B</v>
      </c>
      <c r="J55" s="111">
        <f>COUNTIF(I$6:I55,I55)</f>
        <v>10</v>
      </c>
      <c r="K55" s="118">
        <v>0.04008101851851852</v>
      </c>
      <c r="L55" s="96" t="s">
        <v>196</v>
      </c>
    </row>
    <row r="56" spans="1:12" ht="12.75" customHeight="1">
      <c r="A56" s="113">
        <v>51</v>
      </c>
      <c r="B56" s="113">
        <v>21</v>
      </c>
      <c r="C56" s="114" t="s">
        <v>316</v>
      </c>
      <c r="D56" s="115" t="s">
        <v>65</v>
      </c>
      <c r="E56" s="109" t="s">
        <v>14</v>
      </c>
      <c r="F56" s="109" t="s">
        <v>11</v>
      </c>
      <c r="G56" s="97">
        <v>1966</v>
      </c>
      <c r="H56" s="115" t="s">
        <v>213</v>
      </c>
      <c r="I56" s="111" t="str">
        <f t="shared" si="1"/>
        <v>H</v>
      </c>
      <c r="J56" s="111">
        <f>COUNTIF(I$6:I56,I56)</f>
        <v>4</v>
      </c>
      <c r="K56" s="118">
        <v>0.040428240740740744</v>
      </c>
      <c r="L56" s="96" t="s">
        <v>190</v>
      </c>
    </row>
    <row r="57" spans="1:12" ht="12.75" customHeight="1">
      <c r="A57" s="113">
        <v>52</v>
      </c>
      <c r="B57" s="113">
        <v>11</v>
      </c>
      <c r="C57" s="114" t="s">
        <v>263</v>
      </c>
      <c r="D57" s="115" t="s">
        <v>264</v>
      </c>
      <c r="E57" s="109" t="s">
        <v>14</v>
      </c>
      <c r="F57" s="109" t="s">
        <v>3</v>
      </c>
      <c r="G57" s="97">
        <v>1948</v>
      </c>
      <c r="H57" s="115" t="s">
        <v>12</v>
      </c>
      <c r="I57" s="111" t="str">
        <f t="shared" si="1"/>
        <v>E</v>
      </c>
      <c r="J57" s="111">
        <f>COUNTIF(I$6:I57,I57)</f>
        <v>4</v>
      </c>
      <c r="K57" s="118">
        <v>0.040682870370370376</v>
      </c>
      <c r="L57" s="96" t="s">
        <v>197</v>
      </c>
    </row>
    <row r="58" spans="1:12" ht="12.75" customHeight="1">
      <c r="A58" s="113">
        <v>53</v>
      </c>
      <c r="B58" s="98">
        <v>26</v>
      </c>
      <c r="C58" s="114" t="s">
        <v>147</v>
      </c>
      <c r="D58" s="115" t="s">
        <v>322</v>
      </c>
      <c r="E58" s="109" t="s">
        <v>14</v>
      </c>
      <c r="F58" s="97" t="s">
        <v>3</v>
      </c>
      <c r="G58" s="97">
        <v>1942</v>
      </c>
      <c r="H58" s="132" t="s">
        <v>20</v>
      </c>
      <c r="I58" s="111" t="str">
        <f t="shared" si="1"/>
        <v>E</v>
      </c>
      <c r="J58" s="111">
        <f>COUNTIF(I$6:I58,I58)</f>
        <v>5</v>
      </c>
      <c r="K58" s="118">
        <v>0.040983796296296296</v>
      </c>
      <c r="L58" s="143"/>
    </row>
    <row r="59" spans="1:12" ht="12.75" customHeight="1">
      <c r="A59" s="113">
        <v>54</v>
      </c>
      <c r="B59" s="113">
        <v>1</v>
      </c>
      <c r="C59" s="114" t="s">
        <v>235</v>
      </c>
      <c r="D59" s="115" t="s">
        <v>236</v>
      </c>
      <c r="E59" s="109" t="s">
        <v>14</v>
      </c>
      <c r="F59" s="109" t="s">
        <v>11</v>
      </c>
      <c r="G59" s="97">
        <v>1983</v>
      </c>
      <c r="H59" s="116" t="s">
        <v>370</v>
      </c>
      <c r="I59" s="111" t="str">
        <f t="shared" si="1"/>
        <v>F</v>
      </c>
      <c r="J59" s="111">
        <f>COUNTIF(I$6:I59,I59)</f>
        <v>4</v>
      </c>
      <c r="K59" s="118">
        <v>0.0418287037037037</v>
      </c>
      <c r="L59" s="143"/>
    </row>
    <row r="60" spans="1:12" ht="12.75" customHeight="1">
      <c r="A60" s="113">
        <v>55</v>
      </c>
      <c r="B60" s="113">
        <v>59</v>
      </c>
      <c r="C60" s="142" t="s">
        <v>361</v>
      </c>
      <c r="D60" s="108" t="s">
        <v>362</v>
      </c>
      <c r="E60" s="109" t="s">
        <v>14</v>
      </c>
      <c r="F60" s="109" t="s">
        <v>11</v>
      </c>
      <c r="G60" s="131">
        <v>1971</v>
      </c>
      <c r="H60" s="110" t="s">
        <v>363</v>
      </c>
      <c r="I60" s="111" t="str">
        <f t="shared" si="1"/>
        <v>G</v>
      </c>
      <c r="J60" s="111">
        <f>COUNTIF(I$6:I60,I60)</f>
        <v>4</v>
      </c>
      <c r="K60" s="118">
        <v>0.042569444444444444</v>
      </c>
      <c r="L60" s="143"/>
    </row>
    <row r="61" spans="1:12" ht="12.75" customHeight="1">
      <c r="A61" s="113">
        <v>56</v>
      </c>
      <c r="B61" s="113">
        <v>58</v>
      </c>
      <c r="C61" s="142" t="s">
        <v>357</v>
      </c>
      <c r="D61" s="108" t="s">
        <v>358</v>
      </c>
      <c r="E61" s="109" t="s">
        <v>360</v>
      </c>
      <c r="F61" s="109" t="s">
        <v>11</v>
      </c>
      <c r="G61" s="131">
        <v>1959</v>
      </c>
      <c r="H61" s="110" t="s">
        <v>359</v>
      </c>
      <c r="I61" s="111" t="str">
        <f t="shared" si="1"/>
        <v>H</v>
      </c>
      <c r="J61" s="111">
        <f>COUNTIF(I$6:I61,I61)</f>
        <v>5</v>
      </c>
      <c r="K61" s="118">
        <v>0.043356481481481475</v>
      </c>
      <c r="L61" s="143"/>
    </row>
    <row r="62" spans="1:12" ht="12.75" customHeight="1">
      <c r="A62" s="113">
        <v>57</v>
      </c>
      <c r="B62" s="113">
        <v>49</v>
      </c>
      <c r="C62" s="130" t="s">
        <v>177</v>
      </c>
      <c r="D62" s="108" t="s">
        <v>178</v>
      </c>
      <c r="E62" s="109" t="s">
        <v>14</v>
      </c>
      <c r="F62" s="109" t="s">
        <v>11</v>
      </c>
      <c r="G62" s="131">
        <v>1971</v>
      </c>
      <c r="H62" s="110" t="s">
        <v>17</v>
      </c>
      <c r="I62" s="111" t="str">
        <f t="shared" si="1"/>
        <v>G</v>
      </c>
      <c r="J62" s="111">
        <f>COUNTIF(I$6:I62,I62)</f>
        <v>5</v>
      </c>
      <c r="K62" s="118">
        <v>0.04489583333333333</v>
      </c>
      <c r="L62" s="143"/>
    </row>
    <row r="63" spans="1:12" ht="12.75" customHeight="1">
      <c r="A63" s="113">
        <v>58</v>
      </c>
      <c r="B63" s="113">
        <v>46</v>
      </c>
      <c r="C63" s="114" t="s">
        <v>303</v>
      </c>
      <c r="D63" s="115" t="s">
        <v>232</v>
      </c>
      <c r="E63" s="109" t="s">
        <v>14</v>
      </c>
      <c r="F63" s="109" t="s">
        <v>3</v>
      </c>
      <c r="G63" s="97">
        <v>1989</v>
      </c>
      <c r="H63" s="115" t="s">
        <v>304</v>
      </c>
      <c r="I63" s="111" t="str">
        <f t="shared" si="1"/>
        <v>A</v>
      </c>
      <c r="J63" s="111">
        <f>COUNTIF(I$6:I63,I63)</f>
        <v>13</v>
      </c>
      <c r="K63" s="118">
        <v>0.04737268518518519</v>
      </c>
      <c r="L63" s="143"/>
    </row>
    <row r="64" spans="1:12" ht="12.75" customHeight="1">
      <c r="A64" s="113">
        <v>59</v>
      </c>
      <c r="B64" s="113">
        <v>53</v>
      </c>
      <c r="C64" s="130" t="s">
        <v>353</v>
      </c>
      <c r="D64" s="108" t="s">
        <v>354</v>
      </c>
      <c r="E64" s="109" t="s">
        <v>14</v>
      </c>
      <c r="F64" s="109" t="s">
        <v>11</v>
      </c>
      <c r="G64" s="131">
        <v>1983</v>
      </c>
      <c r="H64" s="110" t="s">
        <v>12</v>
      </c>
      <c r="I64" s="111" t="str">
        <f t="shared" si="1"/>
        <v>F</v>
      </c>
      <c r="J64" s="111">
        <f>COUNTIF(I$6:I64,I64)</f>
        <v>5</v>
      </c>
      <c r="K64" s="118">
        <v>0.04776620370370371</v>
      </c>
      <c r="L64" s="143"/>
    </row>
    <row r="65" spans="1:12" ht="12.75" customHeight="1">
      <c r="A65" s="113">
        <v>60</v>
      </c>
      <c r="B65" s="113">
        <v>15</v>
      </c>
      <c r="C65" s="114" t="s">
        <v>77</v>
      </c>
      <c r="D65" s="115" t="s">
        <v>78</v>
      </c>
      <c r="E65" s="109" t="s">
        <v>14</v>
      </c>
      <c r="F65" s="109" t="s">
        <v>3</v>
      </c>
      <c r="G65" s="97">
        <v>1946</v>
      </c>
      <c r="H65" s="115" t="s">
        <v>67</v>
      </c>
      <c r="I65" s="111" t="str">
        <f t="shared" si="1"/>
        <v>E</v>
      </c>
      <c r="J65" s="111">
        <f>COUNTIF(I$6:I65,I65)</f>
        <v>6</v>
      </c>
      <c r="K65" s="118">
        <v>0.04784722222222223</v>
      </c>
      <c r="L65" s="143"/>
    </row>
    <row r="66" spans="1:12" ht="12.75" customHeight="1">
      <c r="A66" s="113">
        <v>61</v>
      </c>
      <c r="B66" s="113">
        <v>60</v>
      </c>
      <c r="C66" s="130" t="s">
        <v>340</v>
      </c>
      <c r="D66" s="108" t="s">
        <v>139</v>
      </c>
      <c r="E66" s="109" t="s">
        <v>14</v>
      </c>
      <c r="F66" s="109" t="s">
        <v>3</v>
      </c>
      <c r="G66" s="131">
        <v>1942</v>
      </c>
      <c r="H66" s="110" t="s">
        <v>341</v>
      </c>
      <c r="I66" s="111" t="str">
        <f t="shared" si="1"/>
        <v>E</v>
      </c>
      <c r="J66" s="111">
        <f>COUNTIF(I$6:I66,I66)</f>
        <v>7</v>
      </c>
      <c r="K66" s="118">
        <v>0.04815972222222222</v>
      </c>
      <c r="L66" s="143"/>
    </row>
    <row r="67" spans="1:12" ht="12.75" customHeight="1">
      <c r="A67" s="113">
        <v>62</v>
      </c>
      <c r="B67" s="113">
        <v>19</v>
      </c>
      <c r="C67" s="114" t="s">
        <v>103</v>
      </c>
      <c r="D67" s="115" t="s">
        <v>84</v>
      </c>
      <c r="E67" s="109" t="s">
        <v>14</v>
      </c>
      <c r="F67" s="109" t="s">
        <v>3</v>
      </c>
      <c r="G67" s="97">
        <v>1954</v>
      </c>
      <c r="H67" s="115" t="s">
        <v>22</v>
      </c>
      <c r="I67" s="111" t="str">
        <f t="shared" si="1"/>
        <v>D</v>
      </c>
      <c r="J67" s="111">
        <f>COUNTIF(I$6:I67,I67)</f>
        <v>10</v>
      </c>
      <c r="K67" s="118">
        <v>0.050381944444444444</v>
      </c>
      <c r="L67" s="144"/>
    </row>
    <row r="69" spans="1:11" s="24" customFormat="1" ht="13.5">
      <c r="A69" s="307" t="s">
        <v>28</v>
      </c>
      <c r="B69" s="307"/>
      <c r="C69" s="307"/>
      <c r="D69" s="307"/>
      <c r="E69" s="307"/>
      <c r="F69" s="307"/>
      <c r="G69" s="307"/>
      <c r="H69" s="307"/>
      <c r="I69" s="307"/>
      <c r="J69" s="23"/>
      <c r="K69" s="30"/>
    </row>
    <row r="70" spans="1:11" s="24" customFormat="1" ht="13.5">
      <c r="A70" s="307" t="s">
        <v>29</v>
      </c>
      <c r="B70" s="307"/>
      <c r="C70" s="307"/>
      <c r="D70" s="307"/>
      <c r="E70" s="307"/>
      <c r="F70" s="307"/>
      <c r="G70" s="307"/>
      <c r="H70" s="307"/>
      <c r="J70" s="23"/>
      <c r="K70" s="30"/>
    </row>
  </sheetData>
  <sheetProtection/>
  <mergeCells count="5">
    <mergeCell ref="A70:H70"/>
    <mergeCell ref="A2:K2"/>
    <mergeCell ref="A3:K3"/>
    <mergeCell ref="A4:B4"/>
    <mergeCell ref="A69:I6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2">
      <selection activeCell="A1" sqref="A1:IV16384"/>
    </sheetView>
  </sheetViews>
  <sheetFormatPr defaultColWidth="8.8515625" defaultRowHeight="12.75"/>
  <cols>
    <col min="1" max="1" width="4.8515625" style="23" customWidth="1"/>
    <col min="2" max="2" width="6.57421875" style="30" customWidth="1"/>
    <col min="3" max="3" width="12.8515625" style="67" customWidth="1"/>
    <col min="4" max="4" width="7.57421875" style="25" customWidth="1"/>
    <col min="5" max="5" width="4.421875" style="23" customWidth="1"/>
    <col min="6" max="6" width="6.00390625" style="18" customWidth="1"/>
    <col min="7" max="7" width="9.00390625" style="18" customWidth="1"/>
    <col min="8" max="8" width="18.7109375" style="24" customWidth="1"/>
    <col min="9" max="9" width="4.28125" style="18" hidden="1" customWidth="1"/>
    <col min="10" max="10" width="6.00390625" style="18" hidden="1" customWidth="1"/>
    <col min="11" max="11" width="10.28125" style="30" customWidth="1"/>
    <col min="12" max="12" width="5.8515625" style="30" customWidth="1"/>
    <col min="13" max="13" width="15.00390625" style="24" hidden="1" customWidth="1"/>
    <col min="14" max="14" width="3.7109375" style="16" hidden="1" customWidth="1"/>
    <col min="15" max="15" width="0" style="17" hidden="1" customWidth="1"/>
    <col min="16" max="16384" width="8.8515625" style="17" customWidth="1"/>
  </cols>
  <sheetData>
    <row r="1" spans="6:7" ht="2.25" customHeight="1" hidden="1">
      <c r="F1" s="18" t="s">
        <v>5</v>
      </c>
      <c r="G1" s="18">
        <v>2017</v>
      </c>
    </row>
    <row r="2" spans="1:11" ht="30.75" customHeight="1">
      <c r="A2" s="308" t="s">
        <v>30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2" ht="15" customHeight="1">
      <c r="A3" s="309" t="s">
        <v>31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1"/>
    </row>
    <row r="4" spans="1:12" ht="15.75" customHeight="1">
      <c r="A4" s="310" t="s">
        <v>24</v>
      </c>
      <c r="B4" s="310"/>
      <c r="C4" s="40"/>
      <c r="D4" s="31"/>
      <c r="E4" s="34"/>
      <c r="F4" s="20"/>
      <c r="G4" s="20"/>
      <c r="H4" s="34"/>
      <c r="I4" s="20"/>
      <c r="J4" s="20"/>
      <c r="K4" s="31"/>
      <c r="L4" s="31"/>
    </row>
    <row r="5" spans="1:14" s="19" customFormat="1" ht="27" customHeight="1">
      <c r="A5" s="64" t="s">
        <v>9</v>
      </c>
      <c r="B5" s="32" t="s">
        <v>7</v>
      </c>
      <c r="C5" s="68" t="s">
        <v>32</v>
      </c>
      <c r="D5" s="26" t="s">
        <v>0</v>
      </c>
      <c r="E5" s="35" t="s">
        <v>13</v>
      </c>
      <c r="F5" s="21" t="s">
        <v>4</v>
      </c>
      <c r="G5" s="22" t="s">
        <v>8</v>
      </c>
      <c r="H5" s="28" t="s">
        <v>1</v>
      </c>
      <c r="I5" s="21" t="s">
        <v>6</v>
      </c>
      <c r="J5" s="22" t="s">
        <v>10</v>
      </c>
      <c r="K5" s="59" t="s">
        <v>2</v>
      </c>
      <c r="L5" s="59" t="s">
        <v>132</v>
      </c>
      <c r="M5" s="28" t="s">
        <v>100</v>
      </c>
      <c r="N5" s="21" t="s">
        <v>131</v>
      </c>
    </row>
    <row r="6" spans="1:14" s="15" customFormat="1" ht="15" customHeight="1">
      <c r="A6" s="36">
        <v>1</v>
      </c>
      <c r="B6" s="33">
        <v>81</v>
      </c>
      <c r="C6" s="69" t="s">
        <v>138</v>
      </c>
      <c r="D6" s="37" t="s">
        <v>139</v>
      </c>
      <c r="E6" s="36" t="s">
        <v>14</v>
      </c>
      <c r="F6" s="14" t="s">
        <v>3</v>
      </c>
      <c r="G6" s="42">
        <v>1954</v>
      </c>
      <c r="H6" s="39" t="s">
        <v>140</v>
      </c>
      <c r="I6" s="14"/>
      <c r="J6" s="14"/>
      <c r="K6" s="60">
        <v>0.03200231481481482</v>
      </c>
      <c r="L6" s="60" t="s">
        <v>134</v>
      </c>
      <c r="M6" s="39"/>
      <c r="N6" s="13">
        <v>0</v>
      </c>
    </row>
    <row r="7" spans="1:14" s="15" customFormat="1" ht="15" customHeight="1">
      <c r="A7" s="36">
        <v>2</v>
      </c>
      <c r="B7" s="33">
        <v>82</v>
      </c>
      <c r="C7" s="69" t="s">
        <v>141</v>
      </c>
      <c r="D7" s="37" t="s">
        <v>80</v>
      </c>
      <c r="E7" s="36" t="s">
        <v>14</v>
      </c>
      <c r="F7" s="14" t="s">
        <v>3</v>
      </c>
      <c r="G7" s="42">
        <v>1951</v>
      </c>
      <c r="H7" s="39" t="s">
        <v>15</v>
      </c>
      <c r="I7" s="14"/>
      <c r="J7" s="14"/>
      <c r="K7" s="60">
        <v>0.032615740740740744</v>
      </c>
      <c r="L7" s="60" t="s">
        <v>134</v>
      </c>
      <c r="M7" s="39"/>
      <c r="N7" s="13">
        <v>0</v>
      </c>
    </row>
    <row r="8" spans="1:14" s="15" customFormat="1" ht="15" customHeight="1">
      <c r="A8" s="36">
        <v>3</v>
      </c>
      <c r="B8" s="33">
        <v>83</v>
      </c>
      <c r="C8" s="69" t="s">
        <v>142</v>
      </c>
      <c r="D8" s="37" t="s">
        <v>36</v>
      </c>
      <c r="E8" s="36" t="s">
        <v>14</v>
      </c>
      <c r="F8" s="14" t="s">
        <v>3</v>
      </c>
      <c r="G8" s="42">
        <v>1952</v>
      </c>
      <c r="H8" s="39" t="s">
        <v>143</v>
      </c>
      <c r="I8" s="14"/>
      <c r="J8" s="14"/>
      <c r="K8" s="60">
        <v>0.031215277777777783</v>
      </c>
      <c r="L8" s="60" t="s">
        <v>134</v>
      </c>
      <c r="M8" s="39"/>
      <c r="N8" s="13">
        <v>0</v>
      </c>
    </row>
    <row r="9" spans="1:14" s="15" customFormat="1" ht="15" customHeight="1">
      <c r="A9" s="36">
        <v>4</v>
      </c>
      <c r="B9" s="33">
        <v>84</v>
      </c>
      <c r="C9" s="69" t="s">
        <v>144</v>
      </c>
      <c r="D9" s="37" t="s">
        <v>49</v>
      </c>
      <c r="E9" s="36" t="s">
        <v>14</v>
      </c>
      <c r="F9" s="14" t="s">
        <v>3</v>
      </c>
      <c r="G9" s="42">
        <v>1989</v>
      </c>
      <c r="H9" s="39" t="s">
        <v>145</v>
      </c>
      <c r="I9" s="14"/>
      <c r="J9" s="14"/>
      <c r="K9" s="60">
        <v>0.024259259259259258</v>
      </c>
      <c r="L9" s="60" t="s">
        <v>146</v>
      </c>
      <c r="M9" s="39"/>
      <c r="N9" s="13">
        <v>7</v>
      </c>
    </row>
    <row r="10" spans="1:14" s="15" customFormat="1" ht="15" customHeight="1">
      <c r="A10" s="36">
        <v>5</v>
      </c>
      <c r="B10" s="33">
        <v>85</v>
      </c>
      <c r="C10" s="69" t="s">
        <v>147</v>
      </c>
      <c r="D10" s="37" t="s">
        <v>104</v>
      </c>
      <c r="E10" s="36" t="s">
        <v>14</v>
      </c>
      <c r="F10" s="14" t="s">
        <v>3</v>
      </c>
      <c r="G10" s="42">
        <v>1974</v>
      </c>
      <c r="H10" s="39" t="s">
        <v>148</v>
      </c>
      <c r="I10" s="14"/>
      <c r="J10" s="14"/>
      <c r="K10" s="60">
        <v>0.022569444444444444</v>
      </c>
      <c r="L10" s="60" t="s">
        <v>133</v>
      </c>
      <c r="M10" s="39"/>
      <c r="N10" s="13">
        <v>7</v>
      </c>
    </row>
    <row r="11" spans="1:14" s="15" customFormat="1" ht="15" customHeight="1">
      <c r="A11" s="36">
        <v>6</v>
      </c>
      <c r="B11" s="65">
        <v>86</v>
      </c>
      <c r="C11" s="69" t="s">
        <v>123</v>
      </c>
      <c r="D11" s="37" t="s">
        <v>124</v>
      </c>
      <c r="E11" s="36" t="s">
        <v>14</v>
      </c>
      <c r="F11" s="14" t="s">
        <v>11</v>
      </c>
      <c r="G11" s="42">
        <v>1997</v>
      </c>
      <c r="H11" s="39" t="s">
        <v>149</v>
      </c>
      <c r="I11" s="14"/>
      <c r="J11" s="14"/>
      <c r="K11" s="60">
        <v>0.0330787037037037</v>
      </c>
      <c r="L11" s="61" t="s">
        <v>136</v>
      </c>
      <c r="M11" s="39" t="s">
        <v>127</v>
      </c>
      <c r="N11" s="13">
        <v>5</v>
      </c>
    </row>
    <row r="12" spans="1:14" s="15" customFormat="1" ht="15" customHeight="1">
      <c r="A12" s="36">
        <v>7</v>
      </c>
      <c r="B12" s="33">
        <v>87</v>
      </c>
      <c r="C12" s="69" t="s">
        <v>77</v>
      </c>
      <c r="D12" s="37" t="s">
        <v>78</v>
      </c>
      <c r="E12" s="36" t="s">
        <v>14</v>
      </c>
      <c r="F12" s="14" t="s">
        <v>3</v>
      </c>
      <c r="G12" s="42">
        <v>1946</v>
      </c>
      <c r="H12" s="39" t="s">
        <v>67</v>
      </c>
      <c r="I12" s="14"/>
      <c r="J12" s="14"/>
      <c r="K12" s="60">
        <v>0.048923611111111105</v>
      </c>
      <c r="L12" s="60" t="s">
        <v>134</v>
      </c>
      <c r="M12" s="39" t="s">
        <v>99</v>
      </c>
      <c r="N12" s="13">
        <v>0</v>
      </c>
    </row>
    <row r="13" spans="1:14" s="15" customFormat="1" ht="15" customHeight="1">
      <c r="A13" s="36">
        <v>8</v>
      </c>
      <c r="B13" s="33">
        <v>88</v>
      </c>
      <c r="C13" s="69" t="s">
        <v>108</v>
      </c>
      <c r="D13" s="37" t="s">
        <v>38</v>
      </c>
      <c r="E13" s="36" t="s">
        <v>14</v>
      </c>
      <c r="F13" s="14" t="s">
        <v>3</v>
      </c>
      <c r="G13" s="42">
        <v>1954</v>
      </c>
      <c r="H13" s="39" t="s">
        <v>12</v>
      </c>
      <c r="I13" s="14"/>
      <c r="J13" s="14"/>
      <c r="K13" s="60">
        <v>0.028749999999999998</v>
      </c>
      <c r="L13" s="60" t="s">
        <v>134</v>
      </c>
      <c r="M13" s="39" t="s">
        <v>109</v>
      </c>
      <c r="N13" s="13">
        <v>0</v>
      </c>
    </row>
    <row r="14" spans="1:14" s="15" customFormat="1" ht="15" customHeight="1">
      <c r="A14" s="36">
        <v>9</v>
      </c>
      <c r="B14" s="33">
        <v>89</v>
      </c>
      <c r="C14" s="70" t="s">
        <v>151</v>
      </c>
      <c r="D14" s="27" t="s">
        <v>74</v>
      </c>
      <c r="E14" s="36" t="s">
        <v>14</v>
      </c>
      <c r="F14" s="14" t="s">
        <v>3</v>
      </c>
      <c r="G14" s="14">
        <v>1947</v>
      </c>
      <c r="H14" s="29" t="s">
        <v>152</v>
      </c>
      <c r="I14" s="14"/>
      <c r="J14" s="14"/>
      <c r="K14" s="60">
        <v>0.039699074074074074</v>
      </c>
      <c r="L14" s="60" t="s">
        <v>134</v>
      </c>
      <c r="M14" s="29"/>
      <c r="N14" s="13">
        <v>0</v>
      </c>
    </row>
    <row r="15" spans="1:14" s="15" customFormat="1" ht="15" customHeight="1">
      <c r="A15" s="36">
        <v>10</v>
      </c>
      <c r="B15" s="33">
        <v>90</v>
      </c>
      <c r="C15" s="69" t="s">
        <v>103</v>
      </c>
      <c r="D15" s="37" t="s">
        <v>84</v>
      </c>
      <c r="E15" s="36" t="s">
        <v>14</v>
      </c>
      <c r="F15" s="14" t="s">
        <v>3</v>
      </c>
      <c r="G15" s="42">
        <v>1954</v>
      </c>
      <c r="H15" s="39" t="s">
        <v>22</v>
      </c>
      <c r="I15" s="14"/>
      <c r="J15" s="14"/>
      <c r="K15" s="60">
        <v>0.04313657407407407</v>
      </c>
      <c r="L15" s="60" t="s">
        <v>134</v>
      </c>
      <c r="M15" s="39" t="s">
        <v>109</v>
      </c>
      <c r="N15" s="13">
        <v>0</v>
      </c>
    </row>
    <row r="16" spans="1:14" s="15" customFormat="1" ht="15" customHeight="1">
      <c r="A16" s="36">
        <v>11</v>
      </c>
      <c r="B16" s="33">
        <v>92</v>
      </c>
      <c r="C16" s="69" t="s">
        <v>86</v>
      </c>
      <c r="D16" s="37" t="s">
        <v>87</v>
      </c>
      <c r="E16" s="36" t="s">
        <v>14</v>
      </c>
      <c r="F16" s="14" t="s">
        <v>3</v>
      </c>
      <c r="G16" s="42">
        <v>1949</v>
      </c>
      <c r="H16" s="39" t="s">
        <v>18</v>
      </c>
      <c r="I16" s="14"/>
      <c r="J16" s="14"/>
      <c r="K16" s="60">
        <v>0.030671296296296294</v>
      </c>
      <c r="L16" s="60" t="s">
        <v>134</v>
      </c>
      <c r="M16" s="39" t="s">
        <v>99</v>
      </c>
      <c r="N16" s="13">
        <v>0</v>
      </c>
    </row>
    <row r="17" spans="1:14" s="15" customFormat="1" ht="15" customHeight="1">
      <c r="A17" s="36">
        <v>12</v>
      </c>
      <c r="B17" s="33">
        <v>93</v>
      </c>
      <c r="C17" s="70" t="s">
        <v>157</v>
      </c>
      <c r="D17" s="27" t="s">
        <v>40</v>
      </c>
      <c r="E17" s="36" t="s">
        <v>14</v>
      </c>
      <c r="F17" s="14" t="s">
        <v>3</v>
      </c>
      <c r="G17" s="14">
        <v>1988</v>
      </c>
      <c r="H17" s="29" t="s">
        <v>54</v>
      </c>
      <c r="I17" s="14"/>
      <c r="J17" s="14"/>
      <c r="K17" s="60">
        <v>0.03460648148148148</v>
      </c>
      <c r="L17" s="60" t="s">
        <v>133</v>
      </c>
      <c r="M17" s="29"/>
      <c r="N17" s="13">
        <v>7</v>
      </c>
    </row>
    <row r="18" spans="1:14" s="15" customFormat="1" ht="15" customHeight="1">
      <c r="A18" s="36">
        <v>13</v>
      </c>
      <c r="B18" s="33">
        <v>94</v>
      </c>
      <c r="C18" s="69" t="s">
        <v>119</v>
      </c>
      <c r="D18" s="37" t="s">
        <v>120</v>
      </c>
      <c r="E18" s="36" t="s">
        <v>14</v>
      </c>
      <c r="F18" s="14" t="s">
        <v>11</v>
      </c>
      <c r="G18" s="42">
        <v>1993</v>
      </c>
      <c r="H18" s="39" t="s">
        <v>54</v>
      </c>
      <c r="I18" s="14"/>
      <c r="J18" s="14"/>
      <c r="K18" s="60">
        <v>0.030648148148148147</v>
      </c>
      <c r="L18" s="61" t="s">
        <v>136</v>
      </c>
      <c r="M18" s="39" t="s">
        <v>127</v>
      </c>
      <c r="N18" s="13">
        <v>5</v>
      </c>
    </row>
    <row r="19" spans="1:14" s="15" customFormat="1" ht="15" customHeight="1">
      <c r="A19" s="36">
        <v>14</v>
      </c>
      <c r="B19" s="33">
        <v>95</v>
      </c>
      <c r="C19" s="69" t="s">
        <v>37</v>
      </c>
      <c r="D19" s="37" t="s">
        <v>38</v>
      </c>
      <c r="E19" s="36" t="s">
        <v>14</v>
      </c>
      <c r="F19" s="14" t="s">
        <v>3</v>
      </c>
      <c r="G19" s="42">
        <v>1977</v>
      </c>
      <c r="H19" s="39" t="s">
        <v>54</v>
      </c>
      <c r="I19" s="14"/>
      <c r="J19" s="14"/>
      <c r="K19" s="60">
        <v>0.03177083333333333</v>
      </c>
      <c r="L19" s="60" t="s">
        <v>133</v>
      </c>
      <c r="M19" s="39" t="s">
        <v>99</v>
      </c>
      <c r="N19" s="13">
        <v>5</v>
      </c>
    </row>
    <row r="20" spans="1:14" s="15" customFormat="1" ht="15" customHeight="1">
      <c r="A20" s="36">
        <v>15</v>
      </c>
      <c r="B20" s="33">
        <v>96</v>
      </c>
      <c r="C20" s="69" t="s">
        <v>101</v>
      </c>
      <c r="D20" s="37" t="s">
        <v>38</v>
      </c>
      <c r="E20" s="36" t="s">
        <v>14</v>
      </c>
      <c r="F20" s="14" t="s">
        <v>3</v>
      </c>
      <c r="G20" s="42">
        <v>1953</v>
      </c>
      <c r="H20" s="39" t="s">
        <v>23</v>
      </c>
      <c r="I20" s="14"/>
      <c r="J20" s="14"/>
      <c r="K20" s="60">
        <v>0.04114583333333333</v>
      </c>
      <c r="L20" s="60" t="s">
        <v>134</v>
      </c>
      <c r="M20" s="39" t="s">
        <v>109</v>
      </c>
      <c r="N20" s="13">
        <v>0</v>
      </c>
    </row>
    <row r="21" spans="1:14" s="15" customFormat="1" ht="15" customHeight="1">
      <c r="A21" s="36">
        <v>16</v>
      </c>
      <c r="B21" s="33">
        <v>97</v>
      </c>
      <c r="C21" s="70" t="s">
        <v>158</v>
      </c>
      <c r="D21" s="27" t="s">
        <v>159</v>
      </c>
      <c r="E21" s="36" t="s">
        <v>14</v>
      </c>
      <c r="F21" s="14" t="s">
        <v>3</v>
      </c>
      <c r="G21" s="14">
        <v>1990</v>
      </c>
      <c r="H21" s="29" t="s">
        <v>160</v>
      </c>
      <c r="I21" s="14"/>
      <c r="J21" s="14"/>
      <c r="K21" s="60">
        <v>0.022997685185185187</v>
      </c>
      <c r="L21" s="60" t="s">
        <v>133</v>
      </c>
      <c r="M21" s="29"/>
      <c r="N21" s="13">
        <v>5</v>
      </c>
    </row>
    <row r="22" spans="1:14" s="15" customFormat="1" ht="18.75" customHeight="1">
      <c r="A22" s="36">
        <v>17</v>
      </c>
      <c r="B22" s="65">
        <v>99</v>
      </c>
      <c r="C22" s="69" t="s">
        <v>106</v>
      </c>
      <c r="D22" s="37" t="s">
        <v>107</v>
      </c>
      <c r="E22" s="36" t="s">
        <v>14</v>
      </c>
      <c r="F22" s="14" t="s">
        <v>11</v>
      </c>
      <c r="G22" s="42">
        <v>1957</v>
      </c>
      <c r="H22" s="39" t="s">
        <v>112</v>
      </c>
      <c r="I22" s="14"/>
      <c r="J22" s="14"/>
      <c r="K22" s="60">
        <v>0.0330787037037037</v>
      </c>
      <c r="L22" s="60" t="s">
        <v>135</v>
      </c>
      <c r="M22" s="39" t="s">
        <v>130</v>
      </c>
      <c r="N22" s="13">
        <v>0</v>
      </c>
    </row>
    <row r="23" spans="1:14" s="15" customFormat="1" ht="15" customHeight="1">
      <c r="A23" s="36">
        <v>18</v>
      </c>
      <c r="B23" s="33">
        <v>100</v>
      </c>
      <c r="C23" s="69" t="s">
        <v>118</v>
      </c>
      <c r="D23" s="37" t="s">
        <v>58</v>
      </c>
      <c r="E23" s="36" t="s">
        <v>14</v>
      </c>
      <c r="F23" s="14" t="s">
        <v>11</v>
      </c>
      <c r="G23" s="42">
        <v>1973</v>
      </c>
      <c r="H23" s="39" t="s">
        <v>12</v>
      </c>
      <c r="I23" s="14"/>
      <c r="J23" s="14"/>
      <c r="K23" s="60">
        <v>0.035289351851851856</v>
      </c>
      <c r="L23" s="61" t="s">
        <v>136</v>
      </c>
      <c r="M23" s="39" t="s">
        <v>127</v>
      </c>
      <c r="N23" s="13">
        <v>5</v>
      </c>
    </row>
    <row r="24" spans="1:14" s="15" customFormat="1" ht="15" customHeight="1">
      <c r="A24" s="36">
        <v>19</v>
      </c>
      <c r="B24" s="65">
        <v>101</v>
      </c>
      <c r="C24" s="69" t="s">
        <v>105</v>
      </c>
      <c r="D24" s="37" t="s">
        <v>38</v>
      </c>
      <c r="E24" s="36" t="s">
        <v>14</v>
      </c>
      <c r="F24" s="14" t="s">
        <v>3</v>
      </c>
      <c r="G24" s="42">
        <v>1947</v>
      </c>
      <c r="H24" s="39" t="s">
        <v>111</v>
      </c>
      <c r="I24" s="14"/>
      <c r="J24" s="14"/>
      <c r="K24" s="60">
        <v>0.03197916666666666</v>
      </c>
      <c r="L24" s="60" t="s">
        <v>134</v>
      </c>
      <c r="M24" s="39" t="s">
        <v>109</v>
      </c>
      <c r="N24" s="13">
        <v>0</v>
      </c>
    </row>
    <row r="25" spans="1:14" s="15" customFormat="1" ht="15" customHeight="1">
      <c r="A25" s="36">
        <v>20</v>
      </c>
      <c r="B25" s="65">
        <v>102</v>
      </c>
      <c r="C25" s="41" t="s">
        <v>60</v>
      </c>
      <c r="D25" s="37" t="s">
        <v>61</v>
      </c>
      <c r="E25" s="36" t="s">
        <v>14</v>
      </c>
      <c r="F25" s="14" t="s">
        <v>11</v>
      </c>
      <c r="G25" s="38">
        <v>1984</v>
      </c>
      <c r="H25" s="39" t="s">
        <v>67</v>
      </c>
      <c r="I25" s="14"/>
      <c r="J25" s="14"/>
      <c r="K25" s="60">
        <v>0.033553240740740745</v>
      </c>
      <c r="L25" s="60" t="s">
        <v>136</v>
      </c>
      <c r="M25" s="29"/>
      <c r="N25" s="13">
        <v>5</v>
      </c>
    </row>
    <row r="26" spans="1:14" s="15" customFormat="1" ht="15" customHeight="1">
      <c r="A26" s="36">
        <v>21</v>
      </c>
      <c r="B26" s="65">
        <v>103</v>
      </c>
      <c r="C26" s="71" t="s">
        <v>161</v>
      </c>
      <c r="D26" s="27" t="s">
        <v>162</v>
      </c>
      <c r="E26" s="36" t="s">
        <v>14</v>
      </c>
      <c r="F26" s="14" t="s">
        <v>3</v>
      </c>
      <c r="G26" s="14">
        <v>1980</v>
      </c>
      <c r="H26" s="29" t="s">
        <v>67</v>
      </c>
      <c r="I26" s="14"/>
      <c r="J26" s="14"/>
      <c r="K26" s="60">
        <v>0.033553240740740745</v>
      </c>
      <c r="L26" s="60" t="s">
        <v>133</v>
      </c>
      <c r="M26" s="29"/>
      <c r="N26" s="13">
        <v>7</v>
      </c>
    </row>
    <row r="27" spans="1:14" s="15" customFormat="1" ht="15" customHeight="1">
      <c r="A27" s="36">
        <v>22</v>
      </c>
      <c r="B27" s="65">
        <v>104</v>
      </c>
      <c r="C27" s="71" t="s">
        <v>164</v>
      </c>
      <c r="D27" s="27" t="s">
        <v>165</v>
      </c>
      <c r="E27" s="36" t="s">
        <v>14</v>
      </c>
      <c r="F27" s="14" t="s">
        <v>3</v>
      </c>
      <c r="G27" s="14">
        <v>1994</v>
      </c>
      <c r="H27" s="29" t="s">
        <v>166</v>
      </c>
      <c r="I27" s="14"/>
      <c r="J27" s="14"/>
      <c r="K27" s="60">
        <v>0.02974537037037037</v>
      </c>
      <c r="L27" s="60" t="s">
        <v>133</v>
      </c>
      <c r="M27" s="29"/>
      <c r="N27" s="13">
        <v>7</v>
      </c>
    </row>
    <row r="28" spans="1:14" s="15" customFormat="1" ht="15" customHeight="1">
      <c r="A28" s="36">
        <v>23</v>
      </c>
      <c r="B28" s="65">
        <v>105</v>
      </c>
      <c r="C28" s="71" t="s">
        <v>169</v>
      </c>
      <c r="D28" s="27" t="s">
        <v>47</v>
      </c>
      <c r="E28" s="36" t="s">
        <v>14</v>
      </c>
      <c r="F28" s="14" t="s">
        <v>3</v>
      </c>
      <c r="G28" s="14">
        <v>1974</v>
      </c>
      <c r="H28" s="29" t="s">
        <v>170</v>
      </c>
      <c r="I28" s="14"/>
      <c r="J28" s="14"/>
      <c r="K28" s="60">
        <v>0.029861111111111113</v>
      </c>
      <c r="L28" s="60" t="s">
        <v>133</v>
      </c>
      <c r="M28" s="29"/>
      <c r="N28" s="13">
        <v>7</v>
      </c>
    </row>
    <row r="29" spans="1:14" s="15" customFormat="1" ht="15" customHeight="1">
      <c r="A29" s="36">
        <v>24</v>
      </c>
      <c r="B29" s="33">
        <v>106</v>
      </c>
      <c r="C29" s="69" t="s">
        <v>125</v>
      </c>
      <c r="D29" s="37" t="s">
        <v>62</v>
      </c>
      <c r="E29" s="36" t="s">
        <v>14</v>
      </c>
      <c r="F29" s="14" t="s">
        <v>11</v>
      </c>
      <c r="G29" s="42">
        <v>1983</v>
      </c>
      <c r="H29" s="39" t="s">
        <v>27</v>
      </c>
      <c r="I29" s="14"/>
      <c r="J29" s="14"/>
      <c r="K29" s="60">
        <v>0.03597222222222222</v>
      </c>
      <c r="L29" s="61" t="s">
        <v>136</v>
      </c>
      <c r="M29" s="39" t="s">
        <v>127</v>
      </c>
      <c r="N29" s="13">
        <v>5</v>
      </c>
    </row>
    <row r="30" spans="1:14" s="15" customFormat="1" ht="15" customHeight="1">
      <c r="A30" s="36">
        <v>25</v>
      </c>
      <c r="B30" s="65">
        <v>107</v>
      </c>
      <c r="C30" s="69" t="s">
        <v>113</v>
      </c>
      <c r="D30" s="37" t="s">
        <v>65</v>
      </c>
      <c r="E30" s="36" t="s">
        <v>14</v>
      </c>
      <c r="F30" s="14" t="s">
        <v>11</v>
      </c>
      <c r="G30" s="42">
        <v>1991</v>
      </c>
      <c r="H30" s="39" t="s">
        <v>126</v>
      </c>
      <c r="I30" s="14"/>
      <c r="J30" s="14"/>
      <c r="K30" s="61">
        <v>0.04050925925925926</v>
      </c>
      <c r="L30" s="61" t="s">
        <v>136</v>
      </c>
      <c r="M30" s="39" t="s">
        <v>127</v>
      </c>
      <c r="N30" s="13">
        <v>5</v>
      </c>
    </row>
    <row r="31" spans="1:14" s="15" customFormat="1" ht="15" customHeight="1">
      <c r="A31" s="36">
        <v>26</v>
      </c>
      <c r="B31" s="65">
        <v>108</v>
      </c>
      <c r="C31" s="69" t="s">
        <v>72</v>
      </c>
      <c r="D31" s="37" t="s">
        <v>59</v>
      </c>
      <c r="E31" s="36" t="s">
        <v>14</v>
      </c>
      <c r="F31" s="14" t="s">
        <v>11</v>
      </c>
      <c r="G31" s="42">
        <v>1990</v>
      </c>
      <c r="H31" s="39" t="s">
        <v>95</v>
      </c>
      <c r="I31" s="14"/>
      <c r="J31" s="14"/>
      <c r="K31" s="60">
        <v>0.03530092592592592</v>
      </c>
      <c r="L31" s="60" t="s">
        <v>136</v>
      </c>
      <c r="M31" s="29"/>
      <c r="N31" s="13">
        <v>5</v>
      </c>
    </row>
    <row r="32" spans="1:14" s="15" customFormat="1" ht="15" customHeight="1">
      <c r="A32" s="36">
        <v>27</v>
      </c>
      <c r="B32" s="65">
        <v>109</v>
      </c>
      <c r="C32" s="69" t="s">
        <v>43</v>
      </c>
      <c r="D32" s="37" t="s">
        <v>44</v>
      </c>
      <c r="E32" s="36" t="s">
        <v>14</v>
      </c>
      <c r="F32" s="14" t="s">
        <v>3</v>
      </c>
      <c r="G32" s="42">
        <v>1974</v>
      </c>
      <c r="H32" s="39" t="s">
        <v>160</v>
      </c>
      <c r="I32" s="14"/>
      <c r="J32" s="14"/>
      <c r="K32" s="60">
        <v>0.023391203703703702</v>
      </c>
      <c r="L32" s="60" t="s">
        <v>133</v>
      </c>
      <c r="M32" s="29"/>
      <c r="N32" s="13">
        <v>5</v>
      </c>
    </row>
    <row r="33" spans="1:14" s="15" customFormat="1" ht="15" customHeight="1">
      <c r="A33" s="36">
        <v>28</v>
      </c>
      <c r="B33" s="33">
        <v>110</v>
      </c>
      <c r="C33" s="69" t="s">
        <v>79</v>
      </c>
      <c r="D33" s="37" t="s">
        <v>80</v>
      </c>
      <c r="E33" s="36" t="s">
        <v>14</v>
      </c>
      <c r="F33" s="14" t="s">
        <v>3</v>
      </c>
      <c r="G33" s="42">
        <v>1982</v>
      </c>
      <c r="H33" s="39" t="s">
        <v>96</v>
      </c>
      <c r="I33" s="14"/>
      <c r="J33" s="14"/>
      <c r="K33" s="60">
        <v>0.038657407407407404</v>
      </c>
      <c r="L33" s="60" t="s">
        <v>133</v>
      </c>
      <c r="M33" s="39" t="s">
        <v>99</v>
      </c>
      <c r="N33" s="13">
        <v>5</v>
      </c>
    </row>
    <row r="34" spans="1:14" s="15" customFormat="1" ht="15" customHeight="1">
      <c r="A34" s="36">
        <v>29</v>
      </c>
      <c r="B34" s="33">
        <v>111</v>
      </c>
      <c r="C34" s="69" t="s">
        <v>114</v>
      </c>
      <c r="D34" s="37" t="s">
        <v>115</v>
      </c>
      <c r="E34" s="36" t="s">
        <v>14</v>
      </c>
      <c r="F34" s="14" t="s">
        <v>11</v>
      </c>
      <c r="G34" s="42">
        <v>1990</v>
      </c>
      <c r="H34" s="39" t="s">
        <v>12</v>
      </c>
      <c r="I34" s="14"/>
      <c r="J34" s="14"/>
      <c r="K34" s="60">
        <v>0.03570601851851852</v>
      </c>
      <c r="L34" s="61" t="s">
        <v>136</v>
      </c>
      <c r="M34" s="39" t="s">
        <v>127</v>
      </c>
      <c r="N34" s="13">
        <v>5</v>
      </c>
    </row>
    <row r="35" spans="1:14" s="15" customFormat="1" ht="15" customHeight="1">
      <c r="A35" s="36">
        <v>30</v>
      </c>
      <c r="B35" s="65">
        <v>112</v>
      </c>
      <c r="C35" s="69" t="s">
        <v>102</v>
      </c>
      <c r="D35" s="37" t="s">
        <v>38</v>
      </c>
      <c r="E35" s="36" t="s">
        <v>14</v>
      </c>
      <c r="F35" s="14" t="s">
        <v>3</v>
      </c>
      <c r="G35" s="42">
        <v>1956</v>
      </c>
      <c r="H35" s="39" t="s">
        <v>110</v>
      </c>
      <c r="I35" s="14"/>
      <c r="J35" s="14"/>
      <c r="K35" s="60">
        <v>0.03175925925925926</v>
      </c>
      <c r="L35" s="60" t="s">
        <v>134</v>
      </c>
      <c r="M35" s="39" t="s">
        <v>109</v>
      </c>
      <c r="N35" s="13">
        <v>0</v>
      </c>
    </row>
    <row r="36" spans="1:14" s="15" customFormat="1" ht="15" customHeight="1">
      <c r="A36" s="36">
        <v>31</v>
      </c>
      <c r="B36" s="65">
        <v>113</v>
      </c>
      <c r="C36" s="41" t="s">
        <v>56</v>
      </c>
      <c r="D36" s="37" t="s">
        <v>57</v>
      </c>
      <c r="E36" s="36" t="s">
        <v>14</v>
      </c>
      <c r="F36" s="14" t="s">
        <v>11</v>
      </c>
      <c r="G36" s="38">
        <v>1985</v>
      </c>
      <c r="H36" s="39" t="s">
        <v>66</v>
      </c>
      <c r="I36" s="14"/>
      <c r="J36" s="14"/>
      <c r="K36" s="60">
        <v>0.04241898148148148</v>
      </c>
      <c r="L36" s="60" t="s">
        <v>136</v>
      </c>
      <c r="M36" s="29"/>
      <c r="N36" s="13">
        <v>5</v>
      </c>
    </row>
    <row r="37" spans="1:14" s="15" customFormat="1" ht="15" customHeight="1">
      <c r="A37" s="36">
        <v>32</v>
      </c>
      <c r="B37" s="33">
        <v>114</v>
      </c>
      <c r="C37" s="69" t="s">
        <v>83</v>
      </c>
      <c r="D37" s="37" t="s">
        <v>84</v>
      </c>
      <c r="E37" s="36" t="s">
        <v>14</v>
      </c>
      <c r="F37" s="14" t="s">
        <v>3</v>
      </c>
      <c r="G37" s="42">
        <v>1983</v>
      </c>
      <c r="H37" s="39" t="s">
        <v>97</v>
      </c>
      <c r="I37" s="14"/>
      <c r="J37" s="14"/>
      <c r="K37" s="60">
        <v>0.036759259259259255</v>
      </c>
      <c r="L37" s="60" t="s">
        <v>133</v>
      </c>
      <c r="M37" s="39" t="s">
        <v>99</v>
      </c>
      <c r="N37" s="13">
        <v>5</v>
      </c>
    </row>
    <row r="38" spans="1:14" s="15" customFormat="1" ht="15" customHeight="1">
      <c r="A38" s="36">
        <v>33</v>
      </c>
      <c r="B38" s="33">
        <v>115</v>
      </c>
      <c r="C38" s="69" t="s">
        <v>73</v>
      </c>
      <c r="D38" s="37" t="s">
        <v>74</v>
      </c>
      <c r="E38" s="36" t="s">
        <v>14</v>
      </c>
      <c r="F38" s="14" t="s">
        <v>3</v>
      </c>
      <c r="G38" s="42">
        <v>1958</v>
      </c>
      <c r="H38" s="39" t="s">
        <v>26</v>
      </c>
      <c r="I38" s="14"/>
      <c r="J38" s="14"/>
      <c r="K38" s="60">
        <v>0.035381944444444445</v>
      </c>
      <c r="L38" s="60" t="s">
        <v>133</v>
      </c>
      <c r="M38" s="39" t="s">
        <v>99</v>
      </c>
      <c r="N38" s="13">
        <v>5</v>
      </c>
    </row>
    <row r="39" spans="1:14" s="15" customFormat="1" ht="15" customHeight="1">
      <c r="A39" s="36">
        <v>34</v>
      </c>
      <c r="B39" s="65">
        <v>116</v>
      </c>
      <c r="C39" s="69" t="s">
        <v>171</v>
      </c>
      <c r="D39" s="37" t="s">
        <v>172</v>
      </c>
      <c r="E39" s="36" t="s">
        <v>14</v>
      </c>
      <c r="F39" s="14" t="s">
        <v>3</v>
      </c>
      <c r="G39" s="42">
        <v>1968</v>
      </c>
      <c r="H39" s="39" t="s">
        <v>173</v>
      </c>
      <c r="I39" s="14"/>
      <c r="J39" s="14"/>
      <c r="K39" s="60">
        <v>0.03113425925925926</v>
      </c>
      <c r="L39" s="60" t="s">
        <v>133</v>
      </c>
      <c r="M39" s="29"/>
      <c r="N39" s="13">
        <v>7</v>
      </c>
    </row>
    <row r="40" spans="1:14" s="15" customFormat="1" ht="15" customHeight="1">
      <c r="A40" s="36">
        <v>35</v>
      </c>
      <c r="B40" s="33">
        <v>117</v>
      </c>
      <c r="C40" s="69" t="s">
        <v>121</v>
      </c>
      <c r="D40" s="37" t="s">
        <v>122</v>
      </c>
      <c r="E40" s="36" t="s">
        <v>14</v>
      </c>
      <c r="F40" s="14" t="s">
        <v>11</v>
      </c>
      <c r="G40" s="42">
        <v>1979</v>
      </c>
      <c r="H40" s="39" t="s">
        <v>12</v>
      </c>
      <c r="I40" s="14"/>
      <c r="J40" s="14"/>
      <c r="K40" s="60">
        <v>0.03761574074074074</v>
      </c>
      <c r="L40" s="61" t="s">
        <v>136</v>
      </c>
      <c r="M40" s="39" t="s">
        <v>127</v>
      </c>
      <c r="N40" s="13">
        <v>5</v>
      </c>
    </row>
    <row r="41" spans="1:14" s="15" customFormat="1" ht="15" customHeight="1">
      <c r="A41" s="36">
        <v>36</v>
      </c>
      <c r="B41" s="33">
        <v>118</v>
      </c>
      <c r="C41" s="69" t="s">
        <v>70</v>
      </c>
      <c r="D41" s="37" t="s">
        <v>71</v>
      </c>
      <c r="E41" s="36" t="s">
        <v>14</v>
      </c>
      <c r="F41" s="14" t="s">
        <v>3</v>
      </c>
      <c r="G41" s="42">
        <v>1964</v>
      </c>
      <c r="H41" s="39" t="s">
        <v>16</v>
      </c>
      <c r="I41" s="14"/>
      <c r="J41" s="14"/>
      <c r="K41" s="60">
        <v>0.032337962962962964</v>
      </c>
      <c r="L41" s="60" t="s">
        <v>133</v>
      </c>
      <c r="M41" s="39" t="s">
        <v>99</v>
      </c>
      <c r="N41" s="13">
        <v>5</v>
      </c>
    </row>
    <row r="42" spans="1:14" s="15" customFormat="1" ht="15" customHeight="1">
      <c r="A42" s="36">
        <v>37</v>
      </c>
      <c r="B42" s="65">
        <v>119</v>
      </c>
      <c r="C42" s="69" t="s">
        <v>68</v>
      </c>
      <c r="D42" s="37" t="s">
        <v>69</v>
      </c>
      <c r="E42" s="36" t="s">
        <v>14</v>
      </c>
      <c r="F42" s="14" t="s">
        <v>3</v>
      </c>
      <c r="G42" s="42">
        <v>1988</v>
      </c>
      <c r="H42" s="39" t="s">
        <v>12</v>
      </c>
      <c r="I42" s="14"/>
      <c r="J42" s="14"/>
      <c r="K42" s="60">
        <v>0.031157407407407408</v>
      </c>
      <c r="L42" s="60" t="s">
        <v>133</v>
      </c>
      <c r="M42" s="39" t="s">
        <v>99</v>
      </c>
      <c r="N42" s="13">
        <v>5</v>
      </c>
    </row>
    <row r="43" spans="1:14" s="15" customFormat="1" ht="15" customHeight="1">
      <c r="A43" s="36">
        <v>38</v>
      </c>
      <c r="B43" s="65">
        <v>120</v>
      </c>
      <c r="C43" s="69" t="s">
        <v>92</v>
      </c>
      <c r="D43" s="37" t="s">
        <v>51</v>
      </c>
      <c r="E43" s="36" t="s">
        <v>14</v>
      </c>
      <c r="F43" s="14" t="s">
        <v>3</v>
      </c>
      <c r="G43" s="42">
        <v>1976</v>
      </c>
      <c r="H43" s="39" t="s">
        <v>67</v>
      </c>
      <c r="I43" s="14"/>
      <c r="J43" s="14"/>
      <c r="K43" s="60"/>
      <c r="L43" s="60" t="s">
        <v>133</v>
      </c>
      <c r="M43" s="39" t="s">
        <v>99</v>
      </c>
      <c r="N43" s="13">
        <v>5</v>
      </c>
    </row>
    <row r="44" spans="1:14" s="15" customFormat="1" ht="15" customHeight="1">
      <c r="A44" s="36">
        <v>39</v>
      </c>
      <c r="B44" s="65">
        <v>121</v>
      </c>
      <c r="C44" s="69" t="s">
        <v>174</v>
      </c>
      <c r="D44" s="37" t="s">
        <v>155</v>
      </c>
      <c r="E44" s="36" t="s">
        <v>14</v>
      </c>
      <c r="F44" s="14" t="s">
        <v>3</v>
      </c>
      <c r="G44" s="42">
        <v>1981</v>
      </c>
      <c r="H44" s="39" t="s">
        <v>12</v>
      </c>
      <c r="I44" s="14"/>
      <c r="J44" s="14"/>
      <c r="K44" s="60">
        <v>0.04002314814814815</v>
      </c>
      <c r="L44" s="60" t="s">
        <v>133</v>
      </c>
      <c r="M44" s="29"/>
      <c r="N44" s="13">
        <v>7</v>
      </c>
    </row>
    <row r="45" spans="1:14" s="15" customFormat="1" ht="15" customHeight="1">
      <c r="A45" s="36">
        <v>40</v>
      </c>
      <c r="B45" s="33">
        <v>122</v>
      </c>
      <c r="C45" s="69" t="s">
        <v>93</v>
      </c>
      <c r="D45" s="37" t="s">
        <v>94</v>
      </c>
      <c r="E45" s="36" t="s">
        <v>14</v>
      </c>
      <c r="F45" s="14" t="s">
        <v>3</v>
      </c>
      <c r="G45" s="42">
        <v>1984</v>
      </c>
      <c r="H45" s="39" t="s">
        <v>12</v>
      </c>
      <c r="I45" s="14"/>
      <c r="J45" s="14"/>
      <c r="K45" s="60">
        <v>0.038125</v>
      </c>
      <c r="L45" s="60" t="s">
        <v>133</v>
      </c>
      <c r="M45" s="39" t="s">
        <v>99</v>
      </c>
      <c r="N45" s="13">
        <v>5</v>
      </c>
    </row>
    <row r="46" spans="1:14" s="15" customFormat="1" ht="15" customHeight="1">
      <c r="A46" s="36">
        <v>41</v>
      </c>
      <c r="B46" s="33">
        <v>123</v>
      </c>
      <c r="C46" s="69" t="s">
        <v>75</v>
      </c>
      <c r="D46" s="37" t="s">
        <v>76</v>
      </c>
      <c r="E46" s="36" t="s">
        <v>14</v>
      </c>
      <c r="F46" s="14" t="s">
        <v>3</v>
      </c>
      <c r="G46" s="42">
        <v>1985</v>
      </c>
      <c r="H46" s="39" t="s">
        <v>12</v>
      </c>
      <c r="I46" s="14"/>
      <c r="J46" s="14"/>
      <c r="K46" s="60">
        <v>0.04146990740740741</v>
      </c>
      <c r="L46" s="60" t="s">
        <v>133</v>
      </c>
      <c r="M46" s="39" t="s">
        <v>99</v>
      </c>
      <c r="N46" s="13">
        <v>5</v>
      </c>
    </row>
    <row r="47" spans="1:14" s="15" customFormat="1" ht="15" customHeight="1">
      <c r="A47" s="36">
        <v>42</v>
      </c>
      <c r="B47" s="65">
        <v>124</v>
      </c>
      <c r="C47" s="69" t="s">
        <v>116</v>
      </c>
      <c r="D47" s="37" t="s">
        <v>117</v>
      </c>
      <c r="E47" s="36" t="s">
        <v>14</v>
      </c>
      <c r="F47" s="14" t="s">
        <v>11</v>
      </c>
      <c r="G47" s="42">
        <v>1984</v>
      </c>
      <c r="H47" s="39" t="s">
        <v>12</v>
      </c>
      <c r="I47" s="14"/>
      <c r="J47" s="14"/>
      <c r="K47" s="60">
        <v>0.04148148148148148</v>
      </c>
      <c r="L47" s="61" t="s">
        <v>136</v>
      </c>
      <c r="M47" s="39" t="s">
        <v>127</v>
      </c>
      <c r="N47" s="13">
        <v>5</v>
      </c>
    </row>
    <row r="48" spans="1:14" s="15" customFormat="1" ht="15" customHeight="1">
      <c r="A48" s="36">
        <v>43</v>
      </c>
      <c r="B48" s="65">
        <v>125</v>
      </c>
      <c r="C48" s="69" t="s">
        <v>175</v>
      </c>
      <c r="D48" s="37" t="s">
        <v>176</v>
      </c>
      <c r="E48" s="36" t="s">
        <v>14</v>
      </c>
      <c r="F48" s="14" t="s">
        <v>3</v>
      </c>
      <c r="G48" s="42">
        <v>1969</v>
      </c>
      <c r="H48" s="39" t="s">
        <v>17</v>
      </c>
      <c r="I48" s="14"/>
      <c r="J48" s="14"/>
      <c r="K48" s="60">
        <v>0.04891203703703704</v>
      </c>
      <c r="L48" s="60" t="s">
        <v>136</v>
      </c>
      <c r="M48" s="29"/>
      <c r="N48" s="13">
        <v>7</v>
      </c>
    </row>
    <row r="49" spans="1:14" s="15" customFormat="1" ht="15" customHeight="1">
      <c r="A49" s="36">
        <v>44</v>
      </c>
      <c r="B49" s="65">
        <v>126</v>
      </c>
      <c r="C49" s="69" t="s">
        <v>177</v>
      </c>
      <c r="D49" s="37" t="s">
        <v>178</v>
      </c>
      <c r="E49" s="36" t="s">
        <v>14</v>
      </c>
      <c r="F49" s="14" t="s">
        <v>11</v>
      </c>
      <c r="G49" s="42">
        <v>1971</v>
      </c>
      <c r="H49" s="39" t="s">
        <v>17</v>
      </c>
      <c r="I49" s="14"/>
      <c r="J49" s="14"/>
      <c r="K49" s="60">
        <v>0.048900462962962965</v>
      </c>
      <c r="L49" s="60" t="s">
        <v>136</v>
      </c>
      <c r="M49" s="29"/>
      <c r="N49" s="13">
        <v>7</v>
      </c>
    </row>
    <row r="50" spans="1:14" s="15" customFormat="1" ht="18.75" customHeight="1">
      <c r="A50" s="36">
        <v>45</v>
      </c>
      <c r="B50" s="33">
        <v>127</v>
      </c>
      <c r="C50" s="69" t="s">
        <v>81</v>
      </c>
      <c r="D50" s="37" t="s">
        <v>82</v>
      </c>
      <c r="E50" s="36" t="s">
        <v>14</v>
      </c>
      <c r="F50" s="14" t="s">
        <v>3</v>
      </c>
      <c r="G50" s="46">
        <v>1964</v>
      </c>
      <c r="H50" s="39" t="s">
        <v>19</v>
      </c>
      <c r="I50" s="14"/>
      <c r="J50" s="14"/>
      <c r="K50" s="60">
        <v>0.05340277777777778</v>
      </c>
      <c r="L50" s="60" t="s">
        <v>133</v>
      </c>
      <c r="M50" s="39" t="s">
        <v>99</v>
      </c>
      <c r="N50" s="13"/>
    </row>
    <row r="51" spans="1:14" s="15" customFormat="1" ht="16.5">
      <c r="A51" s="36">
        <v>46</v>
      </c>
      <c r="B51" s="65">
        <v>128</v>
      </c>
      <c r="C51" s="69" t="s">
        <v>85</v>
      </c>
      <c r="D51" s="37" t="s">
        <v>42</v>
      </c>
      <c r="E51" s="36" t="s">
        <v>14</v>
      </c>
      <c r="F51" s="14" t="s">
        <v>3</v>
      </c>
      <c r="G51" s="42">
        <v>1982</v>
      </c>
      <c r="H51" s="39" t="s">
        <v>98</v>
      </c>
      <c r="I51" s="14"/>
      <c r="J51" s="14"/>
      <c r="K51" s="60">
        <v>0.03283564814814815</v>
      </c>
      <c r="L51" s="60" t="s">
        <v>133</v>
      </c>
      <c r="M51" s="39" t="s">
        <v>99</v>
      </c>
      <c r="N51" s="13">
        <v>5</v>
      </c>
    </row>
    <row r="52" spans="1:14" s="15" customFormat="1" ht="15" customHeight="1">
      <c r="A52" s="36">
        <v>47</v>
      </c>
      <c r="B52" s="65">
        <v>129</v>
      </c>
      <c r="C52" s="69" t="s">
        <v>88</v>
      </c>
      <c r="D52" s="37" t="s">
        <v>89</v>
      </c>
      <c r="E52" s="36" t="s">
        <v>14</v>
      </c>
      <c r="F52" s="14" t="s">
        <v>3</v>
      </c>
      <c r="G52" s="42">
        <v>1978</v>
      </c>
      <c r="H52" s="39" t="s">
        <v>52</v>
      </c>
      <c r="I52" s="14"/>
      <c r="J52" s="14"/>
      <c r="K52" s="60">
        <v>0.044375</v>
      </c>
      <c r="L52" s="60" t="s">
        <v>133</v>
      </c>
      <c r="M52" s="39" t="s">
        <v>99</v>
      </c>
      <c r="N52" s="13">
        <v>5</v>
      </c>
    </row>
    <row r="53" spans="1:14" s="15" customFormat="1" ht="15" customHeight="1">
      <c r="A53" s="36">
        <v>48</v>
      </c>
      <c r="B53" s="65">
        <v>130</v>
      </c>
      <c r="C53" s="71" t="s">
        <v>179</v>
      </c>
      <c r="D53" s="27" t="s">
        <v>38</v>
      </c>
      <c r="E53" s="36" t="s">
        <v>14</v>
      </c>
      <c r="F53" s="14" t="s">
        <v>3</v>
      </c>
      <c r="G53" s="14">
        <v>1950</v>
      </c>
      <c r="H53" s="29" t="s">
        <v>180</v>
      </c>
      <c r="I53" s="14"/>
      <c r="J53" s="14"/>
      <c r="K53" s="60">
        <v>0.03881944444444444</v>
      </c>
      <c r="L53" s="60" t="s">
        <v>134</v>
      </c>
      <c r="M53" s="29"/>
      <c r="N53" s="13">
        <v>0</v>
      </c>
    </row>
    <row r="54" spans="1:14" s="15" customFormat="1" ht="15" customHeight="1">
      <c r="A54" s="36">
        <v>49</v>
      </c>
      <c r="B54" s="33">
        <v>131</v>
      </c>
      <c r="C54" s="69" t="s">
        <v>90</v>
      </c>
      <c r="D54" s="37" t="s">
        <v>91</v>
      </c>
      <c r="E54" s="36" t="s">
        <v>14</v>
      </c>
      <c r="F54" s="14" t="s">
        <v>3</v>
      </c>
      <c r="G54" s="46">
        <v>1981</v>
      </c>
      <c r="H54" s="39" t="s">
        <v>19</v>
      </c>
      <c r="I54" s="14"/>
      <c r="J54" s="14"/>
      <c r="K54" s="60">
        <v>0.03547453703703704</v>
      </c>
      <c r="L54" s="60" t="s">
        <v>133</v>
      </c>
      <c r="M54" s="39" t="s">
        <v>99</v>
      </c>
      <c r="N54" s="13">
        <v>5</v>
      </c>
    </row>
    <row r="55" spans="1:14" s="15" customFormat="1" ht="15" customHeight="1">
      <c r="A55" s="36">
        <v>50</v>
      </c>
      <c r="B55" s="65">
        <v>132</v>
      </c>
      <c r="C55" s="71" t="s">
        <v>183</v>
      </c>
      <c r="D55" s="27" t="s">
        <v>184</v>
      </c>
      <c r="E55" s="36" t="s">
        <v>14</v>
      </c>
      <c r="F55" s="14" t="s">
        <v>3</v>
      </c>
      <c r="G55" s="14">
        <v>1978</v>
      </c>
      <c r="H55" s="29" t="s">
        <v>12</v>
      </c>
      <c r="I55" s="14"/>
      <c r="J55" s="14"/>
      <c r="K55" s="60">
        <v>0.029756944444444447</v>
      </c>
      <c r="L55" s="60" t="s">
        <v>133</v>
      </c>
      <c r="M55" s="29"/>
      <c r="N55" s="13">
        <v>7</v>
      </c>
    </row>
    <row r="56" spans="1:12" s="12" customFormat="1" ht="19.5" customHeight="1">
      <c r="A56" s="56">
        <v>4</v>
      </c>
      <c r="B56" s="66">
        <v>174</v>
      </c>
      <c r="C56" s="44" t="s">
        <v>163</v>
      </c>
      <c r="D56" s="74" t="s">
        <v>150</v>
      </c>
      <c r="E56" s="56" t="s">
        <v>14</v>
      </c>
      <c r="F56" s="56" t="s">
        <v>3</v>
      </c>
      <c r="G56" s="56">
        <v>2003</v>
      </c>
      <c r="H56" s="10" t="s">
        <v>16</v>
      </c>
      <c r="I56" s="11">
        <v>0.0013425925925925925</v>
      </c>
      <c r="K56" s="72">
        <v>0.03702546296296296</v>
      </c>
      <c r="L56" s="63" t="s">
        <v>133</v>
      </c>
    </row>
    <row r="58" spans="1:12" s="1" customFormat="1" ht="35.25" customHeight="1">
      <c r="A58" s="311" t="s">
        <v>137</v>
      </c>
      <c r="B58" s="311"/>
      <c r="C58" s="47"/>
      <c r="D58" s="53" t="s">
        <v>24</v>
      </c>
      <c r="E58" s="3"/>
      <c r="F58" s="5"/>
      <c r="G58" s="5" t="s">
        <v>128</v>
      </c>
      <c r="H58" s="3"/>
      <c r="I58" s="5"/>
      <c r="J58" s="5"/>
      <c r="K58" s="53"/>
      <c r="L58" s="53"/>
    </row>
    <row r="59" spans="1:12" s="1" customFormat="1" ht="30.75" customHeight="1">
      <c r="A59" s="58" t="s">
        <v>21</v>
      </c>
      <c r="B59" s="57" t="s">
        <v>7</v>
      </c>
      <c r="C59" s="48" t="s">
        <v>32</v>
      </c>
      <c r="D59" s="54" t="s">
        <v>0</v>
      </c>
      <c r="E59" s="4"/>
      <c r="F59" s="2" t="s">
        <v>4</v>
      </c>
      <c r="G59" s="2" t="s">
        <v>8</v>
      </c>
      <c r="H59" s="4" t="s">
        <v>1</v>
      </c>
      <c r="I59" s="2" t="s">
        <v>6</v>
      </c>
      <c r="J59" s="2" t="s">
        <v>2</v>
      </c>
      <c r="K59" s="59" t="s">
        <v>2</v>
      </c>
      <c r="L59" s="59" t="s">
        <v>132</v>
      </c>
    </row>
    <row r="60" spans="1:12" s="12" customFormat="1" ht="15" customHeight="1">
      <c r="A60" s="50">
        <v>1</v>
      </c>
      <c r="B60" s="52">
        <v>91</v>
      </c>
      <c r="C60" s="43" t="s">
        <v>153</v>
      </c>
      <c r="D60" s="55" t="s">
        <v>154</v>
      </c>
      <c r="E60" s="10" t="s">
        <v>14</v>
      </c>
      <c r="F60" s="8" t="s">
        <v>3</v>
      </c>
      <c r="G60" s="8">
        <v>2000</v>
      </c>
      <c r="H60" s="10" t="s">
        <v>16</v>
      </c>
      <c r="I60" s="8" t="s">
        <v>129</v>
      </c>
      <c r="J60" s="11"/>
      <c r="K60" s="60">
        <v>0.03078703703703704</v>
      </c>
      <c r="L60" s="60" t="s">
        <v>129</v>
      </c>
    </row>
    <row r="61" spans="1:12" s="12" customFormat="1" ht="15" customHeight="1">
      <c r="A61" s="50">
        <v>2</v>
      </c>
      <c r="B61" s="52">
        <v>98</v>
      </c>
      <c r="C61" s="43" t="s">
        <v>50</v>
      </c>
      <c r="D61" s="55" t="s">
        <v>84</v>
      </c>
      <c r="E61" s="10" t="s">
        <v>14</v>
      </c>
      <c r="F61" s="8" t="s">
        <v>3</v>
      </c>
      <c r="G61" s="8">
        <v>2001</v>
      </c>
      <c r="H61" s="10" t="s">
        <v>53</v>
      </c>
      <c r="I61" s="8" t="s">
        <v>129</v>
      </c>
      <c r="J61" s="11"/>
      <c r="K61" s="60">
        <v>0.030428240740740742</v>
      </c>
      <c r="L61" s="60" t="s">
        <v>129</v>
      </c>
    </row>
    <row r="62" spans="1:12" s="12" customFormat="1" ht="15.75" customHeight="1">
      <c r="A62" s="56">
        <v>3</v>
      </c>
      <c r="B62" s="66">
        <v>174</v>
      </c>
      <c r="C62" s="44" t="s">
        <v>163</v>
      </c>
      <c r="D62" s="74" t="s">
        <v>150</v>
      </c>
      <c r="E62" s="56" t="s">
        <v>14</v>
      </c>
      <c r="F62" s="56" t="s">
        <v>3</v>
      </c>
      <c r="G62" s="56">
        <v>2003</v>
      </c>
      <c r="H62" s="10" t="s">
        <v>16</v>
      </c>
      <c r="I62" s="11">
        <v>0.0013425925925925925</v>
      </c>
      <c r="J62" s="9"/>
      <c r="K62" s="73">
        <v>0.03702546296296296</v>
      </c>
      <c r="L62" s="8" t="s">
        <v>129</v>
      </c>
    </row>
    <row r="63" spans="1:12" s="1" customFormat="1" ht="12.75">
      <c r="A63" s="49"/>
      <c r="B63" s="51"/>
      <c r="C63" s="45"/>
      <c r="D63" s="53"/>
      <c r="E63" s="3"/>
      <c r="F63" s="5"/>
      <c r="G63" s="5"/>
      <c r="H63" s="3"/>
      <c r="I63" s="5"/>
      <c r="J63" s="5"/>
      <c r="K63" s="53"/>
      <c r="L63" s="53"/>
    </row>
    <row r="64" spans="1:12" s="1" customFormat="1" ht="12.75">
      <c r="A64" s="49"/>
      <c r="B64" s="51"/>
      <c r="C64" s="45"/>
      <c r="D64" s="53"/>
      <c r="E64" s="3"/>
      <c r="F64" s="5"/>
      <c r="G64" s="5"/>
      <c r="H64" s="3"/>
      <c r="I64" s="5"/>
      <c r="J64" s="5"/>
      <c r="K64" s="53"/>
      <c r="L64" s="53"/>
    </row>
    <row r="65" spans="1:12" s="7" customFormat="1" ht="13.5">
      <c r="A65" s="304" t="s">
        <v>28</v>
      </c>
      <c r="B65" s="304"/>
      <c r="C65" s="304"/>
      <c r="D65" s="304"/>
      <c r="E65" s="304"/>
      <c r="F65" s="304"/>
      <c r="G65" s="304"/>
      <c r="H65" s="304"/>
      <c r="I65" s="304"/>
      <c r="J65" s="6"/>
      <c r="K65" s="62"/>
      <c r="L65" s="62"/>
    </row>
    <row r="66" spans="1:12" s="7" customFormat="1" ht="13.5">
      <c r="A66" s="304" t="s">
        <v>29</v>
      </c>
      <c r="B66" s="304"/>
      <c r="C66" s="304"/>
      <c r="D66" s="304"/>
      <c r="E66" s="304"/>
      <c r="F66" s="304"/>
      <c r="G66" s="304"/>
      <c r="H66" s="304"/>
      <c r="J66" s="6"/>
      <c r="K66" s="62"/>
      <c r="L66" s="62"/>
    </row>
  </sheetData>
  <sheetProtection/>
  <mergeCells count="6">
    <mergeCell ref="A65:I65"/>
    <mergeCell ref="A66:H66"/>
    <mergeCell ref="A2:K2"/>
    <mergeCell ref="A3:K3"/>
    <mergeCell ref="A4:B4"/>
    <mergeCell ref="A58:B5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5">
      <selection activeCell="P17" sqref="P17"/>
    </sheetView>
  </sheetViews>
  <sheetFormatPr defaultColWidth="9.140625" defaultRowHeight="12.75"/>
  <cols>
    <col min="1" max="1" width="4.8515625" style="145" customWidth="1"/>
    <col min="2" max="2" width="5.57421875" style="145" customWidth="1"/>
    <col min="3" max="3" width="14.7109375" style="190" customWidth="1"/>
    <col min="4" max="4" width="9.57421875" style="112" customWidth="1"/>
    <col min="5" max="5" width="4.00390625" style="146" customWidth="1"/>
    <col min="6" max="6" width="4.28125" style="147" customWidth="1"/>
    <col min="7" max="7" width="5.00390625" style="148" customWidth="1"/>
    <col min="8" max="8" width="20.421875" style="149" customWidth="1"/>
    <col min="9" max="9" width="4.28125" style="150" customWidth="1"/>
    <col min="10" max="10" width="4.28125" style="150" hidden="1" customWidth="1"/>
    <col min="11" max="11" width="15.7109375" style="147" customWidth="1"/>
    <col min="12" max="12" width="36.57421875" style="117" hidden="1" customWidth="1"/>
    <col min="13" max="16384" width="9.140625" style="117" customWidth="1"/>
  </cols>
  <sheetData>
    <row r="1" spans="1:11" s="106" customFormat="1" ht="1.5" customHeight="1" hidden="1">
      <c r="A1" s="99"/>
      <c r="B1" s="99"/>
      <c r="C1" s="185"/>
      <c r="D1" s="100"/>
      <c r="E1" s="101"/>
      <c r="F1" s="102" t="s">
        <v>187</v>
      </c>
      <c r="G1" s="103">
        <v>2018</v>
      </c>
      <c r="H1" s="104"/>
      <c r="I1" s="105"/>
      <c r="J1" s="105"/>
      <c r="K1" s="102"/>
    </row>
    <row r="2" spans="1:12" s="83" customFormat="1" ht="21.75" customHeight="1" thickBot="1">
      <c r="A2" s="299" t="s">
        <v>186</v>
      </c>
      <c r="B2" s="300"/>
      <c r="C2" s="300"/>
      <c r="D2" s="300"/>
      <c r="E2" s="300"/>
      <c r="F2" s="300"/>
      <c r="G2" s="300"/>
      <c r="H2" s="300"/>
      <c r="I2" s="300"/>
      <c r="J2" s="300"/>
      <c r="K2" s="301"/>
      <c r="L2" s="95"/>
    </row>
    <row r="3" spans="1:12" s="83" customFormat="1" ht="15" customHeight="1">
      <c r="A3" s="302" t="s">
        <v>185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95"/>
    </row>
    <row r="4" spans="1:12" s="83" customFormat="1" ht="17.25" customHeight="1">
      <c r="A4" s="303" t="s">
        <v>24</v>
      </c>
      <c r="B4" s="303"/>
      <c r="C4" s="186"/>
      <c r="D4" s="169"/>
      <c r="E4" s="170"/>
      <c r="F4" s="171"/>
      <c r="G4" s="172"/>
      <c r="H4" s="169"/>
      <c r="I4" s="170"/>
      <c r="J4" s="170"/>
      <c r="K4" s="172"/>
      <c r="L4" s="95"/>
    </row>
    <row r="5" spans="1:11" s="156" customFormat="1" ht="33.75">
      <c r="A5" s="159" t="s">
        <v>323</v>
      </c>
      <c r="B5" s="173" t="s">
        <v>369</v>
      </c>
      <c r="C5" s="160" t="s">
        <v>32</v>
      </c>
      <c r="D5" s="161" t="s">
        <v>0</v>
      </c>
      <c r="E5" s="162" t="s">
        <v>13</v>
      </c>
      <c r="F5" s="162" t="s">
        <v>4</v>
      </c>
      <c r="G5" s="163" t="s">
        <v>8</v>
      </c>
      <c r="H5" s="164" t="s">
        <v>1</v>
      </c>
      <c r="I5" s="165" t="s">
        <v>6</v>
      </c>
      <c r="J5" s="174" t="s">
        <v>188</v>
      </c>
      <c r="K5" s="162" t="s">
        <v>2</v>
      </c>
    </row>
    <row r="6" spans="1:11" s="156" customFormat="1" ht="12.75">
      <c r="A6" s="312" t="s">
        <v>372</v>
      </c>
      <c r="B6" s="313"/>
      <c r="C6" s="313"/>
      <c r="D6" s="313"/>
      <c r="E6" s="313"/>
      <c r="F6" s="313"/>
      <c r="G6" s="313"/>
      <c r="H6" s="313"/>
      <c r="I6" s="313"/>
      <c r="J6" s="313"/>
      <c r="K6" s="314"/>
    </row>
    <row r="7" spans="1:11" s="183" customFormat="1" ht="12.75">
      <c r="A7" s="175">
        <v>1</v>
      </c>
      <c r="B7" s="175">
        <v>33</v>
      </c>
      <c r="C7" s="187" t="s">
        <v>222</v>
      </c>
      <c r="D7" s="177" t="s">
        <v>223</v>
      </c>
      <c r="E7" s="178" t="s">
        <v>14</v>
      </c>
      <c r="F7" s="178" t="s">
        <v>3</v>
      </c>
      <c r="G7" s="180">
        <v>1992</v>
      </c>
      <c r="H7" s="177" t="s">
        <v>319</v>
      </c>
      <c r="I7" s="181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181">
        <f>COUNTIF(I7:I$10,I7)</f>
        <v>3</v>
      </c>
      <c r="K7" s="182">
        <v>0.02383101851851852</v>
      </c>
    </row>
    <row r="8" spans="1:11" s="219" customFormat="1" ht="12.75">
      <c r="A8" s="211">
        <v>2</v>
      </c>
      <c r="B8" s="211">
        <v>12</v>
      </c>
      <c r="C8" s="212" t="s">
        <v>331</v>
      </c>
      <c r="D8" s="213" t="s">
        <v>155</v>
      </c>
      <c r="E8" s="214" t="s">
        <v>14</v>
      </c>
      <c r="F8" s="214" t="s">
        <v>3</v>
      </c>
      <c r="G8" s="215">
        <v>1996</v>
      </c>
      <c r="H8" s="216" t="s">
        <v>285</v>
      </c>
      <c r="I8" s="217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217">
        <f>COUNTIF(I8:I$10,I8)</f>
        <v>2</v>
      </c>
      <c r="K8" s="218">
        <v>0.02783564814814815</v>
      </c>
    </row>
    <row r="9" spans="1:11" s="209" customFormat="1" ht="12.75">
      <c r="A9" s="202">
        <v>3</v>
      </c>
      <c r="B9" s="202">
        <v>24</v>
      </c>
      <c r="C9" s="203" t="s">
        <v>305</v>
      </c>
      <c r="D9" s="204" t="s">
        <v>71</v>
      </c>
      <c r="E9" s="205" t="s">
        <v>14</v>
      </c>
      <c r="F9" s="205" t="s">
        <v>3</v>
      </c>
      <c r="G9" s="206">
        <v>1974</v>
      </c>
      <c r="H9" s="204" t="s">
        <v>12</v>
      </c>
      <c r="I9" s="207" t="str">
        <f>IF($F9="m",IF($G$1-$G9&gt;19,IF($G$1-$G9&lt;40,"A",IF($G$1-$G9&gt;49,IF($G$1-$G9&gt;59,IF($G$1-$G9&gt;69,"E","D"),"C"),"B")),"JM"),IF($G$1-$G9&gt;19,IF($G$1-$G9&lt;40,"F",IF($G$1-$G9&lt;50,"G","H")),"JŽ"))</f>
        <v>B</v>
      </c>
      <c r="J9" s="207">
        <f>COUNTIF(I9:I$10,I9)</f>
        <v>1</v>
      </c>
      <c r="K9" s="208">
        <v>0.028136574074074074</v>
      </c>
    </row>
    <row r="10" spans="1:12" ht="13.5" customHeight="1" hidden="1">
      <c r="A10" s="113">
        <v>1</v>
      </c>
      <c r="B10" s="113">
        <v>33</v>
      </c>
      <c r="C10" s="107" t="s">
        <v>222</v>
      </c>
      <c r="D10" s="115" t="s">
        <v>223</v>
      </c>
      <c r="E10" s="109" t="s">
        <v>14</v>
      </c>
      <c r="F10" s="109" t="s">
        <v>3</v>
      </c>
      <c r="G10" s="97">
        <v>1992</v>
      </c>
      <c r="H10" s="115" t="s">
        <v>319</v>
      </c>
      <c r="I10" s="111" t="str">
        <f aca="true" t="shared" si="0" ref="I10:I41">IF($F10="m",IF($G$1-$G10&gt;19,IF($G$1-$G10&lt;40,"A",IF($G$1-$G10&gt;49,IF($G$1-$G10&gt;59,IF($G$1-$G10&gt;69,"E","D"),"C"),"B")),"JM"),IF($G$1-$G10&gt;19,IF($G$1-$G10&lt;40,"F",IF($G$1-$G10&lt;50,"G","H")),"JŽ"))</f>
        <v>A</v>
      </c>
      <c r="J10" s="111">
        <f>COUNTIF(I$10:I10,I10)</f>
        <v>1</v>
      </c>
      <c r="K10" s="118">
        <v>0.02383101851851852</v>
      </c>
      <c r="L10" s="96" t="s">
        <v>196</v>
      </c>
    </row>
    <row r="11" spans="1:12" ht="12.75" customHeight="1" hidden="1">
      <c r="A11" s="113">
        <v>2</v>
      </c>
      <c r="B11" s="113">
        <v>12</v>
      </c>
      <c r="C11" s="130" t="s">
        <v>331</v>
      </c>
      <c r="D11" s="108" t="s">
        <v>155</v>
      </c>
      <c r="E11" s="109" t="s">
        <v>14</v>
      </c>
      <c r="F11" s="109" t="s">
        <v>3</v>
      </c>
      <c r="G11" s="131">
        <v>1996</v>
      </c>
      <c r="H11" s="110" t="s">
        <v>285</v>
      </c>
      <c r="I11" s="111" t="str">
        <f t="shared" si="0"/>
        <v>A</v>
      </c>
      <c r="J11" s="111">
        <f>COUNTIF(I$10:I11,I11)</f>
        <v>2</v>
      </c>
      <c r="K11" s="118">
        <v>0.02783564814814815</v>
      </c>
      <c r="L11" s="96" t="s">
        <v>198</v>
      </c>
    </row>
    <row r="12" spans="1:12" ht="12.75" customHeight="1" hidden="1">
      <c r="A12" s="113">
        <v>9</v>
      </c>
      <c r="B12" s="113">
        <v>38</v>
      </c>
      <c r="C12" s="107" t="s">
        <v>306</v>
      </c>
      <c r="D12" s="115" t="s">
        <v>36</v>
      </c>
      <c r="E12" s="109" t="s">
        <v>14</v>
      </c>
      <c r="F12" s="109" t="s">
        <v>3</v>
      </c>
      <c r="G12" s="97">
        <v>1980</v>
      </c>
      <c r="H12" s="115" t="s">
        <v>320</v>
      </c>
      <c r="I12" s="111" t="str">
        <f t="shared" si="0"/>
        <v>A</v>
      </c>
      <c r="J12" s="111">
        <f>COUNTIF(I$10:I12,I12)</f>
        <v>3</v>
      </c>
      <c r="K12" s="118">
        <v>0.029143518518518517</v>
      </c>
      <c r="L12" s="96" t="s">
        <v>197</v>
      </c>
    </row>
    <row r="13" spans="1:12" ht="12.75" customHeight="1" hidden="1">
      <c r="A13" s="113">
        <v>13</v>
      </c>
      <c r="B13" s="113">
        <v>16</v>
      </c>
      <c r="C13" s="107" t="s">
        <v>298</v>
      </c>
      <c r="D13" s="115" t="s">
        <v>155</v>
      </c>
      <c r="E13" s="109" t="s">
        <v>14</v>
      </c>
      <c r="F13" s="109" t="s">
        <v>3</v>
      </c>
      <c r="G13" s="97">
        <v>1989</v>
      </c>
      <c r="H13" s="115" t="s">
        <v>17</v>
      </c>
      <c r="I13" s="111" t="str">
        <f t="shared" si="0"/>
        <v>A</v>
      </c>
      <c r="J13" s="111">
        <f>COUNTIF(I$10:I13,I13)</f>
        <v>4</v>
      </c>
      <c r="K13" s="118">
        <v>0.030868055555555555</v>
      </c>
      <c r="L13" s="96" t="s">
        <v>196</v>
      </c>
    </row>
    <row r="14" spans="1:12" ht="12.75" customHeight="1" hidden="1">
      <c r="A14" s="113">
        <v>16</v>
      </c>
      <c r="B14" s="113">
        <v>23</v>
      </c>
      <c r="C14" s="107" t="s">
        <v>276</v>
      </c>
      <c r="D14" s="115" t="s">
        <v>76</v>
      </c>
      <c r="E14" s="109" t="s">
        <v>14</v>
      </c>
      <c r="F14" s="109" t="s">
        <v>3</v>
      </c>
      <c r="G14" s="97">
        <v>1984</v>
      </c>
      <c r="H14" s="115" t="s">
        <v>12</v>
      </c>
      <c r="I14" s="111" t="str">
        <f t="shared" si="0"/>
        <v>A</v>
      </c>
      <c r="J14" s="111">
        <f>COUNTIF(I$10:I14,I14)</f>
        <v>5</v>
      </c>
      <c r="K14" s="118">
        <v>0.03130787037037037</v>
      </c>
      <c r="L14" s="96" t="s">
        <v>196</v>
      </c>
    </row>
    <row r="15" spans="1:12" ht="12.75" customHeight="1" hidden="1">
      <c r="A15" s="113">
        <v>20</v>
      </c>
      <c r="B15" s="113">
        <v>10</v>
      </c>
      <c r="C15" s="130" t="s">
        <v>141</v>
      </c>
      <c r="D15" s="108" t="s">
        <v>155</v>
      </c>
      <c r="E15" s="109" t="s">
        <v>14</v>
      </c>
      <c r="F15" s="109" t="s">
        <v>3</v>
      </c>
      <c r="G15" s="131">
        <v>1992</v>
      </c>
      <c r="H15" s="110" t="s">
        <v>16</v>
      </c>
      <c r="I15" s="111" t="str">
        <f t="shared" si="0"/>
        <v>A</v>
      </c>
      <c r="J15" s="111">
        <f>COUNTIF(I$10:I15,I15)</f>
        <v>6</v>
      </c>
      <c r="K15" s="118">
        <v>0.03325231481481481</v>
      </c>
      <c r="L15" s="96" t="s">
        <v>197</v>
      </c>
    </row>
    <row r="16" spans="1:12" s="129" customFormat="1" ht="12.75" customHeight="1" hidden="1">
      <c r="A16" s="113">
        <v>26</v>
      </c>
      <c r="B16" s="113">
        <v>57</v>
      </c>
      <c r="C16" s="107" t="s">
        <v>291</v>
      </c>
      <c r="D16" s="115" t="s">
        <v>232</v>
      </c>
      <c r="E16" s="109" t="s">
        <v>14</v>
      </c>
      <c r="F16" s="109" t="s">
        <v>3</v>
      </c>
      <c r="G16" s="97">
        <v>1990</v>
      </c>
      <c r="H16" s="115" t="s">
        <v>255</v>
      </c>
      <c r="I16" s="111" t="str">
        <f t="shared" si="0"/>
        <v>A</v>
      </c>
      <c r="J16" s="111">
        <f>COUNTIF(I$10:I16,I16)</f>
        <v>7</v>
      </c>
      <c r="K16" s="118">
        <v>0.034525462962962966</v>
      </c>
      <c r="L16" s="128" t="s">
        <v>190</v>
      </c>
    </row>
    <row r="17" spans="1:12" ht="12.75" customHeight="1" hidden="1">
      <c r="A17" s="113">
        <v>37</v>
      </c>
      <c r="B17" s="113">
        <v>8</v>
      </c>
      <c r="C17" s="107" t="s">
        <v>215</v>
      </c>
      <c r="D17" s="115" t="s">
        <v>216</v>
      </c>
      <c r="E17" s="109" t="s">
        <v>14</v>
      </c>
      <c r="F17" s="109" t="s">
        <v>3</v>
      </c>
      <c r="G17" s="97">
        <v>1994</v>
      </c>
      <c r="H17" s="115" t="s">
        <v>217</v>
      </c>
      <c r="I17" s="111" t="str">
        <f t="shared" si="0"/>
        <v>A</v>
      </c>
      <c r="J17" s="111">
        <f>COUNTIF(I$10:I17,I17)</f>
        <v>8</v>
      </c>
      <c r="K17" s="118">
        <v>0.03688657407407408</v>
      </c>
      <c r="L17" s="96" t="s">
        <v>196</v>
      </c>
    </row>
    <row r="18" spans="1:12" ht="12.75" customHeight="1" hidden="1">
      <c r="A18" s="113">
        <v>39</v>
      </c>
      <c r="B18" s="113">
        <v>61</v>
      </c>
      <c r="C18" s="130" t="s">
        <v>90</v>
      </c>
      <c r="D18" s="108" t="s">
        <v>91</v>
      </c>
      <c r="E18" s="109" t="s">
        <v>14</v>
      </c>
      <c r="F18" s="109" t="s">
        <v>3</v>
      </c>
      <c r="G18" s="131">
        <v>1981</v>
      </c>
      <c r="H18" s="110" t="s">
        <v>19</v>
      </c>
      <c r="I18" s="111" t="str">
        <f t="shared" si="0"/>
        <v>A</v>
      </c>
      <c r="J18" s="111">
        <f>COUNTIF(I$10:I18,I18)</f>
        <v>9</v>
      </c>
      <c r="K18" s="118">
        <v>0.0371875</v>
      </c>
      <c r="L18" s="96" t="s">
        <v>211</v>
      </c>
    </row>
    <row r="19" spans="1:12" ht="12.75" customHeight="1" hidden="1">
      <c r="A19" s="113">
        <v>40</v>
      </c>
      <c r="B19" s="113">
        <v>42</v>
      </c>
      <c r="C19" s="130" t="s">
        <v>342</v>
      </c>
      <c r="D19" s="108" t="s">
        <v>42</v>
      </c>
      <c r="E19" s="109" t="s">
        <v>14</v>
      </c>
      <c r="F19" s="109" t="s">
        <v>3</v>
      </c>
      <c r="G19" s="131">
        <v>1986</v>
      </c>
      <c r="H19" s="110" t="s">
        <v>343</v>
      </c>
      <c r="I19" s="111" t="str">
        <f t="shared" si="0"/>
        <v>A</v>
      </c>
      <c r="J19" s="111">
        <f>COUNTIF(I$10:I19,I19)</f>
        <v>10</v>
      </c>
      <c r="K19" s="118">
        <v>0.03791666666666667</v>
      </c>
      <c r="L19" s="96" t="s">
        <v>196</v>
      </c>
    </row>
    <row r="20" spans="1:12" ht="12.75" customHeight="1" hidden="1">
      <c r="A20" s="113">
        <v>47</v>
      </c>
      <c r="B20" s="113">
        <v>54</v>
      </c>
      <c r="C20" s="130" t="s">
        <v>332</v>
      </c>
      <c r="D20" s="108" t="s">
        <v>333</v>
      </c>
      <c r="E20" s="113" t="s">
        <v>14</v>
      </c>
      <c r="F20" s="109" t="s">
        <v>3</v>
      </c>
      <c r="G20" s="131">
        <v>1995</v>
      </c>
      <c r="H20" s="110" t="s">
        <v>334</v>
      </c>
      <c r="I20" s="111" t="str">
        <f t="shared" si="0"/>
        <v>A</v>
      </c>
      <c r="J20" s="111">
        <f>COUNTIF(I$10:I20,I20)</f>
        <v>11</v>
      </c>
      <c r="K20" s="118">
        <v>0.03954861111111111</v>
      </c>
      <c r="L20" s="96" t="s">
        <v>196</v>
      </c>
    </row>
    <row r="21" spans="1:12" ht="12.75" customHeight="1" hidden="1">
      <c r="A21" s="113">
        <v>49</v>
      </c>
      <c r="B21" s="113">
        <v>2</v>
      </c>
      <c r="C21" s="107" t="s">
        <v>271</v>
      </c>
      <c r="D21" s="115" t="s">
        <v>272</v>
      </c>
      <c r="E21" s="109" t="s">
        <v>14</v>
      </c>
      <c r="F21" s="109" t="s">
        <v>3</v>
      </c>
      <c r="G21" s="97">
        <v>1980</v>
      </c>
      <c r="H21" s="115" t="s">
        <v>273</v>
      </c>
      <c r="I21" s="111" t="str">
        <f t="shared" si="0"/>
        <v>A</v>
      </c>
      <c r="J21" s="111">
        <f>COUNTIF(I$10:I21,I21)</f>
        <v>12</v>
      </c>
      <c r="K21" s="118">
        <v>0.03986111111111111</v>
      </c>
      <c r="L21" s="128" t="s">
        <v>190</v>
      </c>
    </row>
    <row r="22" spans="1:12" ht="12.75" customHeight="1" hidden="1">
      <c r="A22" s="113">
        <v>58</v>
      </c>
      <c r="B22" s="113">
        <v>46</v>
      </c>
      <c r="C22" s="107" t="s">
        <v>303</v>
      </c>
      <c r="D22" s="115" t="s">
        <v>232</v>
      </c>
      <c r="E22" s="109" t="s">
        <v>14</v>
      </c>
      <c r="F22" s="109" t="s">
        <v>3</v>
      </c>
      <c r="G22" s="97">
        <v>1989</v>
      </c>
      <c r="H22" s="115" t="s">
        <v>304</v>
      </c>
      <c r="I22" s="111" t="str">
        <f t="shared" si="0"/>
        <v>A</v>
      </c>
      <c r="J22" s="111">
        <f>COUNTIF(I$10:I22,I22)</f>
        <v>13</v>
      </c>
      <c r="K22" s="118">
        <v>0.04737268518518519</v>
      </c>
      <c r="L22" s="96" t="s">
        <v>197</v>
      </c>
    </row>
    <row r="23" spans="1:12" ht="12.75" customHeight="1" hidden="1">
      <c r="A23" s="113">
        <v>3</v>
      </c>
      <c r="B23" s="113">
        <v>24</v>
      </c>
      <c r="C23" s="107" t="s">
        <v>305</v>
      </c>
      <c r="D23" s="115" t="s">
        <v>71</v>
      </c>
      <c r="E23" s="109" t="s">
        <v>14</v>
      </c>
      <c r="F23" s="109" t="s">
        <v>3</v>
      </c>
      <c r="G23" s="97">
        <v>1974</v>
      </c>
      <c r="H23" s="115" t="s">
        <v>12</v>
      </c>
      <c r="I23" s="111" t="str">
        <f t="shared" si="0"/>
        <v>B</v>
      </c>
      <c r="J23" s="111">
        <f>COUNTIF(I$10:I23,I23)</f>
        <v>1</v>
      </c>
      <c r="K23" s="118">
        <v>0.028136574074074074</v>
      </c>
      <c r="L23" s="96" t="s">
        <v>207</v>
      </c>
    </row>
    <row r="24" spans="1:12" ht="12.75" customHeight="1" hidden="1">
      <c r="A24" s="113">
        <v>5</v>
      </c>
      <c r="B24" s="113">
        <v>39</v>
      </c>
      <c r="C24" s="107" t="s">
        <v>280</v>
      </c>
      <c r="D24" s="115" t="s">
        <v>51</v>
      </c>
      <c r="E24" s="109" t="s">
        <v>14</v>
      </c>
      <c r="F24" s="109" t="s">
        <v>3</v>
      </c>
      <c r="G24" s="97">
        <v>1978</v>
      </c>
      <c r="H24" s="115" t="s">
        <v>281</v>
      </c>
      <c r="I24" s="111" t="str">
        <f t="shared" si="0"/>
        <v>B</v>
      </c>
      <c r="J24" s="111">
        <f>COUNTIF(I$10:I24,I24)</f>
        <v>2</v>
      </c>
      <c r="K24" s="118">
        <v>0.028807870370370373</v>
      </c>
      <c r="L24" s="96" t="s">
        <v>190</v>
      </c>
    </row>
    <row r="25" spans="1:12" ht="12.75" customHeight="1" hidden="1">
      <c r="A25" s="113">
        <v>11</v>
      </c>
      <c r="B25" s="113">
        <v>41</v>
      </c>
      <c r="C25" s="107" t="s">
        <v>169</v>
      </c>
      <c r="D25" s="115" t="s">
        <v>47</v>
      </c>
      <c r="E25" s="109" t="s">
        <v>14</v>
      </c>
      <c r="F25" s="109" t="s">
        <v>3</v>
      </c>
      <c r="G25" s="97">
        <v>1974</v>
      </c>
      <c r="H25" s="115" t="s">
        <v>189</v>
      </c>
      <c r="I25" s="111" t="str">
        <f t="shared" si="0"/>
        <v>B</v>
      </c>
      <c r="J25" s="111">
        <f>COUNTIF(I$10:I25,I25)</f>
        <v>3</v>
      </c>
      <c r="K25" s="118">
        <v>0.029965277777777775</v>
      </c>
      <c r="L25" s="96" t="s">
        <v>198</v>
      </c>
    </row>
    <row r="26" spans="1:12" ht="12.75" customHeight="1" hidden="1">
      <c r="A26" s="113">
        <v>18</v>
      </c>
      <c r="B26" s="113">
        <v>13</v>
      </c>
      <c r="C26" s="107" t="s">
        <v>284</v>
      </c>
      <c r="D26" s="115" t="s">
        <v>232</v>
      </c>
      <c r="E26" s="109" t="s">
        <v>14</v>
      </c>
      <c r="F26" s="109" t="s">
        <v>3</v>
      </c>
      <c r="G26" s="97">
        <v>1970</v>
      </c>
      <c r="H26" s="115" t="s">
        <v>285</v>
      </c>
      <c r="I26" s="111" t="str">
        <f t="shared" si="0"/>
        <v>B</v>
      </c>
      <c r="J26" s="111">
        <f>COUNTIF(I$10:I26,I26)</f>
        <v>4</v>
      </c>
      <c r="K26" s="118">
        <v>0.03217592592592593</v>
      </c>
      <c r="L26" s="96" t="s">
        <v>190</v>
      </c>
    </row>
    <row r="27" spans="1:12" ht="12.75" customHeight="1" hidden="1">
      <c r="A27" s="113">
        <v>23</v>
      </c>
      <c r="B27" s="113">
        <v>48</v>
      </c>
      <c r="C27" s="130" t="s">
        <v>349</v>
      </c>
      <c r="D27" s="108" t="s">
        <v>40</v>
      </c>
      <c r="E27" s="109" t="s">
        <v>14</v>
      </c>
      <c r="F27" s="109" t="s">
        <v>3</v>
      </c>
      <c r="G27" s="131">
        <v>1970</v>
      </c>
      <c r="H27" s="110" t="s">
        <v>17</v>
      </c>
      <c r="I27" s="111" t="str">
        <f t="shared" si="0"/>
        <v>B</v>
      </c>
      <c r="J27" s="111">
        <f>COUNTIF(I$10:I27,I27)</f>
        <v>5</v>
      </c>
      <c r="K27" s="118">
        <v>0.03366898148148148</v>
      </c>
      <c r="L27" s="96" t="s">
        <v>190</v>
      </c>
    </row>
    <row r="28" spans="1:12" ht="12.75" customHeight="1" hidden="1">
      <c r="A28" s="113">
        <v>24</v>
      </c>
      <c r="B28" s="113">
        <v>62</v>
      </c>
      <c r="C28" s="107" t="s">
        <v>277</v>
      </c>
      <c r="D28" s="115" t="s">
        <v>49</v>
      </c>
      <c r="E28" s="109" t="s">
        <v>14</v>
      </c>
      <c r="F28" s="109" t="s">
        <v>3</v>
      </c>
      <c r="G28" s="97">
        <v>1976</v>
      </c>
      <c r="H28" s="115" t="s">
        <v>278</v>
      </c>
      <c r="I28" s="111" t="str">
        <f t="shared" si="0"/>
        <v>B</v>
      </c>
      <c r="J28" s="111">
        <f>COUNTIF(I$10:I28,I28)</f>
        <v>6</v>
      </c>
      <c r="K28" s="118">
        <v>0.034212962962962966</v>
      </c>
      <c r="L28" s="96" t="s">
        <v>190</v>
      </c>
    </row>
    <row r="29" spans="1:12" ht="12.75" customHeight="1" hidden="1">
      <c r="A29" s="113">
        <v>36</v>
      </c>
      <c r="B29" s="113">
        <v>63</v>
      </c>
      <c r="C29" s="107" t="s">
        <v>267</v>
      </c>
      <c r="D29" s="115" t="s">
        <v>36</v>
      </c>
      <c r="E29" s="113" t="s">
        <v>14</v>
      </c>
      <c r="F29" s="109" t="s">
        <v>3</v>
      </c>
      <c r="G29" s="97">
        <v>1974</v>
      </c>
      <c r="H29" s="115" t="s">
        <v>255</v>
      </c>
      <c r="I29" s="111" t="str">
        <f t="shared" si="0"/>
        <v>B</v>
      </c>
      <c r="J29" s="111">
        <f>COUNTIF(I$10:I29,I29)</f>
        <v>7</v>
      </c>
      <c r="K29" s="118">
        <v>0.03681712962962963</v>
      </c>
      <c r="L29" s="96" t="s">
        <v>197</v>
      </c>
    </row>
    <row r="30" spans="1:12" ht="12.75" customHeight="1" hidden="1">
      <c r="A30" s="113">
        <v>44</v>
      </c>
      <c r="B30" s="113">
        <v>45</v>
      </c>
      <c r="C30" s="107" t="s">
        <v>202</v>
      </c>
      <c r="D30" s="115" t="s">
        <v>203</v>
      </c>
      <c r="E30" s="109" t="s">
        <v>14</v>
      </c>
      <c r="F30" s="109" t="s">
        <v>3</v>
      </c>
      <c r="G30" s="97">
        <v>1977</v>
      </c>
      <c r="H30" s="115" t="s">
        <v>12</v>
      </c>
      <c r="I30" s="111" t="str">
        <f t="shared" si="0"/>
        <v>B</v>
      </c>
      <c r="J30" s="111">
        <f>COUNTIF(I$10:I30,I30)</f>
        <v>8</v>
      </c>
      <c r="K30" s="118">
        <v>0.039247685185185184</v>
      </c>
      <c r="L30" s="96" t="s">
        <v>190</v>
      </c>
    </row>
    <row r="31" spans="1:12" ht="12.75" customHeight="1" hidden="1">
      <c r="A31" s="113">
        <v>46</v>
      </c>
      <c r="B31" s="113">
        <v>3</v>
      </c>
      <c r="C31" s="188" t="s">
        <v>294</v>
      </c>
      <c r="D31" s="120" t="s">
        <v>295</v>
      </c>
      <c r="E31" s="109" t="s">
        <v>14</v>
      </c>
      <c r="F31" s="109" t="s">
        <v>3</v>
      </c>
      <c r="G31" s="121">
        <v>1973</v>
      </c>
      <c r="H31" s="120" t="s">
        <v>16</v>
      </c>
      <c r="I31" s="111" t="str">
        <f t="shared" si="0"/>
        <v>B</v>
      </c>
      <c r="J31" s="111">
        <f>COUNTIF(I$10:I31,I31)</f>
        <v>9</v>
      </c>
      <c r="K31" s="118">
        <v>0.03953703703703703</v>
      </c>
      <c r="L31" s="96" t="s">
        <v>190</v>
      </c>
    </row>
    <row r="32" spans="1:12" ht="12.75" customHeight="1" hidden="1">
      <c r="A32" s="113">
        <v>50</v>
      </c>
      <c r="B32" s="113">
        <v>55</v>
      </c>
      <c r="C32" s="107" t="s">
        <v>92</v>
      </c>
      <c r="D32" s="115" t="s">
        <v>51</v>
      </c>
      <c r="E32" s="109" t="s">
        <v>14</v>
      </c>
      <c r="F32" s="109" t="s">
        <v>3</v>
      </c>
      <c r="G32" s="97">
        <v>1976</v>
      </c>
      <c r="H32" s="115" t="s">
        <v>67</v>
      </c>
      <c r="I32" s="111" t="str">
        <f t="shared" si="0"/>
        <v>B</v>
      </c>
      <c r="J32" s="111">
        <f>COUNTIF(I$10:I32,I32)</f>
        <v>10</v>
      </c>
      <c r="K32" s="118">
        <v>0.04008101851851852</v>
      </c>
      <c r="L32" s="96" t="s">
        <v>190</v>
      </c>
    </row>
    <row r="33" spans="1:12" ht="12.75" customHeight="1" hidden="1">
      <c r="A33" s="113">
        <v>8</v>
      </c>
      <c r="B33" s="113">
        <v>29</v>
      </c>
      <c r="C33" s="107" t="s">
        <v>219</v>
      </c>
      <c r="D33" s="115" t="s">
        <v>220</v>
      </c>
      <c r="E33" s="109" t="s">
        <v>14</v>
      </c>
      <c r="F33" s="109" t="s">
        <v>3</v>
      </c>
      <c r="G33" s="97">
        <v>1962</v>
      </c>
      <c r="H33" s="115" t="s">
        <v>221</v>
      </c>
      <c r="I33" s="111" t="str">
        <f t="shared" si="0"/>
        <v>C</v>
      </c>
      <c r="J33" s="111">
        <f>COUNTIF(I$10:I33,I33)</f>
        <v>1</v>
      </c>
      <c r="K33" s="118">
        <v>0.0290162037037037</v>
      </c>
      <c r="L33" s="96" t="s">
        <v>190</v>
      </c>
    </row>
    <row r="34" spans="1:12" ht="12.75" customHeight="1" hidden="1">
      <c r="A34" s="113">
        <v>15</v>
      </c>
      <c r="B34" s="113">
        <v>5</v>
      </c>
      <c r="C34" s="107" t="s">
        <v>258</v>
      </c>
      <c r="D34" s="115" t="s">
        <v>40</v>
      </c>
      <c r="E34" s="109" t="s">
        <v>14</v>
      </c>
      <c r="F34" s="109" t="s">
        <v>3</v>
      </c>
      <c r="G34" s="97">
        <v>1963</v>
      </c>
      <c r="H34" s="122" t="s">
        <v>259</v>
      </c>
      <c r="I34" s="111" t="str">
        <f t="shared" si="0"/>
        <v>C</v>
      </c>
      <c r="J34" s="111">
        <f>COUNTIF(I$10:I34,I34)</f>
        <v>2</v>
      </c>
      <c r="K34" s="118">
        <v>0.03113425925925926</v>
      </c>
      <c r="L34" s="96" t="s">
        <v>196</v>
      </c>
    </row>
    <row r="35" spans="1:12" ht="12.75" customHeight="1" hidden="1">
      <c r="A35" s="113">
        <v>4</v>
      </c>
      <c r="B35" s="113">
        <v>14</v>
      </c>
      <c r="C35" s="107" t="s">
        <v>108</v>
      </c>
      <c r="D35" s="115" t="s">
        <v>38</v>
      </c>
      <c r="E35" s="109" t="s">
        <v>14</v>
      </c>
      <c r="F35" s="109" t="s">
        <v>3</v>
      </c>
      <c r="G35" s="97">
        <v>1954</v>
      </c>
      <c r="H35" s="115" t="s">
        <v>12</v>
      </c>
      <c r="I35" s="111" t="str">
        <f t="shared" si="0"/>
        <v>D</v>
      </c>
      <c r="J35" s="111">
        <f>COUNTIF(I$10:I35,I35)</f>
        <v>1</v>
      </c>
      <c r="K35" s="118">
        <v>0.028761574074074075</v>
      </c>
      <c r="L35" s="96" t="s">
        <v>198</v>
      </c>
    </row>
    <row r="36" spans="1:12" ht="12.75" customHeight="1" hidden="1">
      <c r="A36" s="113">
        <v>6</v>
      </c>
      <c r="B36" s="113">
        <v>27</v>
      </c>
      <c r="C36" s="107" t="s">
        <v>68</v>
      </c>
      <c r="D36" s="115" t="s">
        <v>199</v>
      </c>
      <c r="E36" s="109" t="s">
        <v>14</v>
      </c>
      <c r="F36" s="109" t="s">
        <v>3</v>
      </c>
      <c r="G36" s="97">
        <v>1958</v>
      </c>
      <c r="H36" s="115" t="s">
        <v>52</v>
      </c>
      <c r="I36" s="111" t="str">
        <f t="shared" si="0"/>
        <v>D</v>
      </c>
      <c r="J36" s="111">
        <f>COUNTIF(I$10:I36,I36)</f>
        <v>2</v>
      </c>
      <c r="K36" s="118">
        <v>0.02884259259259259</v>
      </c>
      <c r="L36" s="96" t="s">
        <v>198</v>
      </c>
    </row>
    <row r="37" spans="1:12" ht="12.75" customHeight="1" hidden="1">
      <c r="A37" s="113">
        <v>7</v>
      </c>
      <c r="B37" s="113">
        <v>28</v>
      </c>
      <c r="C37" s="107" t="s">
        <v>212</v>
      </c>
      <c r="D37" s="115" t="s">
        <v>36</v>
      </c>
      <c r="E37" s="109" t="s">
        <v>14</v>
      </c>
      <c r="F37" s="109" t="s">
        <v>3</v>
      </c>
      <c r="G37" s="97">
        <v>1952</v>
      </c>
      <c r="H37" s="115" t="s">
        <v>12</v>
      </c>
      <c r="I37" s="111" t="str">
        <f t="shared" si="0"/>
        <v>D</v>
      </c>
      <c r="J37" s="111">
        <f>COUNTIF(I$10:I37,I37)</f>
        <v>3</v>
      </c>
      <c r="K37" s="118">
        <v>0.028912037037037038</v>
      </c>
      <c r="L37" s="96" t="s">
        <v>190</v>
      </c>
    </row>
    <row r="38" spans="1:12" ht="12.75" customHeight="1" hidden="1">
      <c r="A38" s="113">
        <v>10</v>
      </c>
      <c r="B38" s="113">
        <v>18</v>
      </c>
      <c r="C38" s="107" t="s">
        <v>194</v>
      </c>
      <c r="D38" s="115" t="s">
        <v>195</v>
      </c>
      <c r="E38" s="109" t="s">
        <v>14</v>
      </c>
      <c r="F38" s="109" t="s">
        <v>3</v>
      </c>
      <c r="G38" s="97">
        <v>1958</v>
      </c>
      <c r="H38" s="115" t="s">
        <v>168</v>
      </c>
      <c r="I38" s="111" t="str">
        <f t="shared" si="0"/>
        <v>D</v>
      </c>
      <c r="J38" s="111">
        <f>COUNTIF(I$10:I38,I38)</f>
        <v>4</v>
      </c>
      <c r="K38" s="118">
        <v>0.02960648148148148</v>
      </c>
      <c r="L38" s="96" t="s">
        <v>190</v>
      </c>
    </row>
    <row r="39" spans="1:12" ht="12.75" customHeight="1" hidden="1">
      <c r="A39" s="113">
        <v>14</v>
      </c>
      <c r="B39" s="152">
        <v>9</v>
      </c>
      <c r="C39" s="189" t="s">
        <v>268</v>
      </c>
      <c r="D39" s="133" t="s">
        <v>269</v>
      </c>
      <c r="E39" s="134" t="s">
        <v>14</v>
      </c>
      <c r="F39" s="134" t="s">
        <v>3</v>
      </c>
      <c r="G39" s="135">
        <v>1953</v>
      </c>
      <c r="H39" s="133" t="s">
        <v>270</v>
      </c>
      <c r="I39" s="136" t="str">
        <f t="shared" si="0"/>
        <v>D</v>
      </c>
      <c r="J39" s="136">
        <f>COUNTIF(I$10:I39,I39)</f>
        <v>5</v>
      </c>
      <c r="K39" s="137">
        <v>0.03096064814814815</v>
      </c>
      <c r="L39" s="138" t="s">
        <v>197</v>
      </c>
    </row>
    <row r="40" spans="1:12" s="106" customFormat="1" ht="12.75" customHeight="1" hidden="1">
      <c r="A40" s="113">
        <v>33</v>
      </c>
      <c r="B40" s="113">
        <v>31</v>
      </c>
      <c r="C40" s="107" t="s">
        <v>240</v>
      </c>
      <c r="D40" s="115" t="s">
        <v>241</v>
      </c>
      <c r="E40" s="109" t="s">
        <v>14</v>
      </c>
      <c r="F40" s="109" t="s">
        <v>3</v>
      </c>
      <c r="G40" s="97">
        <v>1956</v>
      </c>
      <c r="H40" s="115" t="s">
        <v>12</v>
      </c>
      <c r="I40" s="111" t="str">
        <f t="shared" si="0"/>
        <v>D</v>
      </c>
      <c r="J40" s="111">
        <f>COUNTIF(I$10:I40,I40)</f>
        <v>6</v>
      </c>
      <c r="K40" s="118">
        <v>0.035787037037037034</v>
      </c>
      <c r="L40" s="139" t="s">
        <v>198</v>
      </c>
    </row>
    <row r="41" spans="1:12" ht="12.75" customHeight="1" hidden="1">
      <c r="A41" s="113">
        <v>34</v>
      </c>
      <c r="B41" s="113">
        <v>17</v>
      </c>
      <c r="C41" s="130" t="s">
        <v>138</v>
      </c>
      <c r="D41" s="108" t="s">
        <v>139</v>
      </c>
      <c r="E41" s="109" t="s">
        <v>14</v>
      </c>
      <c r="F41" s="109" t="s">
        <v>3</v>
      </c>
      <c r="G41" s="131">
        <v>1954</v>
      </c>
      <c r="H41" s="110" t="s">
        <v>335</v>
      </c>
      <c r="I41" s="111" t="str">
        <f t="shared" si="0"/>
        <v>D</v>
      </c>
      <c r="J41" s="111">
        <f>COUNTIF(I$10:I41,I41)</f>
        <v>7</v>
      </c>
      <c r="K41" s="118">
        <v>0.036458333333333336</v>
      </c>
      <c r="L41" s="140" t="s">
        <v>196</v>
      </c>
    </row>
    <row r="42" spans="1:12" ht="12.75" customHeight="1" hidden="1">
      <c r="A42" s="113">
        <v>38</v>
      </c>
      <c r="B42" s="113">
        <v>34</v>
      </c>
      <c r="C42" s="107" t="s">
        <v>73</v>
      </c>
      <c r="D42" s="115" t="s">
        <v>74</v>
      </c>
      <c r="E42" s="109" t="s">
        <v>14</v>
      </c>
      <c r="F42" s="109" t="s">
        <v>3</v>
      </c>
      <c r="G42" s="97">
        <v>1958</v>
      </c>
      <c r="H42" s="115" t="s">
        <v>12</v>
      </c>
      <c r="I42" s="111" t="str">
        <f aca="true" t="shared" si="1" ref="I42:I65">IF($F42="m",IF($G$1-$G42&gt;19,IF($G$1-$G42&lt;40,"A",IF($G$1-$G42&gt;49,IF($G$1-$G42&gt;59,IF($G$1-$G42&gt;69,"E","D"),"C"),"B")),"JM"),IF($G$1-$G42&gt;19,IF($G$1-$G42&lt;40,"F",IF($G$1-$G42&lt;50,"G","H")),"JŽ"))</f>
        <v>D</v>
      </c>
      <c r="J42" s="111">
        <f>COUNTIF(I$10:I42,I42)</f>
        <v>8</v>
      </c>
      <c r="K42" s="118">
        <v>0.03706018518518519</v>
      </c>
      <c r="L42" s="96" t="s">
        <v>198</v>
      </c>
    </row>
    <row r="43" spans="1:12" ht="12.75" customHeight="1" hidden="1">
      <c r="A43" s="113">
        <v>41</v>
      </c>
      <c r="B43" s="113">
        <v>20</v>
      </c>
      <c r="C43" s="107" t="s">
        <v>208</v>
      </c>
      <c r="D43" s="115" t="s">
        <v>209</v>
      </c>
      <c r="E43" s="109" t="s">
        <v>14</v>
      </c>
      <c r="F43" s="109" t="s">
        <v>3</v>
      </c>
      <c r="G43" s="97">
        <v>1953</v>
      </c>
      <c r="H43" s="115" t="s">
        <v>210</v>
      </c>
      <c r="I43" s="111" t="str">
        <f t="shared" si="1"/>
        <v>D</v>
      </c>
      <c r="J43" s="111">
        <f>COUNTIF(I$10:I43,I43)</f>
        <v>9</v>
      </c>
      <c r="K43" s="118">
        <v>0.03844907407407407</v>
      </c>
      <c r="L43" s="96" t="s">
        <v>198</v>
      </c>
    </row>
    <row r="44" spans="1:12" ht="12.75" customHeight="1" hidden="1">
      <c r="A44" s="113">
        <v>62</v>
      </c>
      <c r="B44" s="113">
        <v>19</v>
      </c>
      <c r="C44" s="107" t="s">
        <v>103</v>
      </c>
      <c r="D44" s="115" t="s">
        <v>84</v>
      </c>
      <c r="E44" s="109" t="s">
        <v>14</v>
      </c>
      <c r="F44" s="109" t="s">
        <v>3</v>
      </c>
      <c r="G44" s="97">
        <v>1954</v>
      </c>
      <c r="H44" s="115" t="s">
        <v>22</v>
      </c>
      <c r="I44" s="111" t="str">
        <f t="shared" si="1"/>
        <v>D</v>
      </c>
      <c r="J44" s="111">
        <f>COUNTIF(I$10:I44,I44)</f>
        <v>10</v>
      </c>
      <c r="K44" s="118">
        <v>0.050381944444444444</v>
      </c>
      <c r="L44" s="96" t="s">
        <v>190</v>
      </c>
    </row>
    <row r="45" spans="1:12" ht="12.75" customHeight="1" hidden="1">
      <c r="A45" s="113">
        <v>22</v>
      </c>
      <c r="B45" s="113">
        <v>35</v>
      </c>
      <c r="C45" s="107" t="s">
        <v>234</v>
      </c>
      <c r="D45" s="115" t="s">
        <v>38</v>
      </c>
      <c r="E45" s="109" t="s">
        <v>14</v>
      </c>
      <c r="F45" s="109" t="s">
        <v>3</v>
      </c>
      <c r="G45" s="97">
        <v>1948</v>
      </c>
      <c r="H45" s="115" t="s">
        <v>230</v>
      </c>
      <c r="I45" s="111" t="str">
        <f t="shared" si="1"/>
        <v>E</v>
      </c>
      <c r="J45" s="111">
        <f>COUNTIF(I$10:I45,I45)</f>
        <v>1</v>
      </c>
      <c r="K45" s="118">
        <v>0.03335648148148148</v>
      </c>
      <c r="L45" s="96" t="s">
        <v>196</v>
      </c>
    </row>
    <row r="46" spans="1:12" ht="12.75" customHeight="1" hidden="1">
      <c r="A46" s="113">
        <v>27</v>
      </c>
      <c r="B46" s="113">
        <v>37</v>
      </c>
      <c r="C46" s="107" t="s">
        <v>105</v>
      </c>
      <c r="D46" s="115" t="s">
        <v>38</v>
      </c>
      <c r="E46" s="109" t="s">
        <v>14</v>
      </c>
      <c r="F46" s="109" t="s">
        <v>3</v>
      </c>
      <c r="G46" s="97">
        <v>1947</v>
      </c>
      <c r="H46" s="115" t="s">
        <v>111</v>
      </c>
      <c r="I46" s="111" t="str">
        <f t="shared" si="1"/>
        <v>E</v>
      </c>
      <c r="J46" s="111">
        <f>COUNTIF(I$10:I46,I46)</f>
        <v>2</v>
      </c>
      <c r="K46" s="118">
        <v>0.034756944444444444</v>
      </c>
      <c r="L46" s="96" t="s">
        <v>196</v>
      </c>
    </row>
    <row r="47" spans="1:12" ht="12.75" customHeight="1" hidden="1">
      <c r="A47" s="113">
        <v>48</v>
      </c>
      <c r="B47" s="113">
        <v>52</v>
      </c>
      <c r="C47" s="107" t="s">
        <v>263</v>
      </c>
      <c r="D47" s="115" t="s">
        <v>307</v>
      </c>
      <c r="E47" s="109" t="s">
        <v>14</v>
      </c>
      <c r="F47" s="109" t="s">
        <v>3</v>
      </c>
      <c r="G47" s="97">
        <v>1943</v>
      </c>
      <c r="H47" s="115" t="s">
        <v>308</v>
      </c>
      <c r="I47" s="111" t="str">
        <f t="shared" si="1"/>
        <v>E</v>
      </c>
      <c r="J47" s="111">
        <f>COUNTIF(I$10:I47,I47)</f>
        <v>3</v>
      </c>
      <c r="K47" s="118">
        <v>0.039699074074074074</v>
      </c>
      <c r="L47" s="96" t="s">
        <v>211</v>
      </c>
    </row>
    <row r="48" spans="1:12" ht="12.75" customHeight="1" hidden="1">
      <c r="A48" s="113">
        <v>52</v>
      </c>
      <c r="B48" s="113">
        <v>11</v>
      </c>
      <c r="C48" s="107" t="s">
        <v>263</v>
      </c>
      <c r="D48" s="115" t="s">
        <v>264</v>
      </c>
      <c r="E48" s="109" t="s">
        <v>14</v>
      </c>
      <c r="F48" s="109" t="s">
        <v>3</v>
      </c>
      <c r="G48" s="97">
        <v>1948</v>
      </c>
      <c r="H48" s="115" t="s">
        <v>12</v>
      </c>
      <c r="I48" s="111" t="str">
        <f t="shared" si="1"/>
        <v>E</v>
      </c>
      <c r="J48" s="111">
        <f>COUNTIF(I$10:I48,I48)</f>
        <v>4</v>
      </c>
      <c r="K48" s="118">
        <v>0.040682870370370376</v>
      </c>
      <c r="L48" s="96" t="s">
        <v>211</v>
      </c>
    </row>
    <row r="49" spans="1:12" ht="12.75" customHeight="1" hidden="1">
      <c r="A49" s="113">
        <v>53</v>
      </c>
      <c r="B49" s="98">
        <v>26</v>
      </c>
      <c r="C49" s="107" t="s">
        <v>147</v>
      </c>
      <c r="D49" s="115" t="s">
        <v>322</v>
      </c>
      <c r="E49" s="109" t="s">
        <v>14</v>
      </c>
      <c r="F49" s="97" t="s">
        <v>3</v>
      </c>
      <c r="G49" s="97">
        <v>1942</v>
      </c>
      <c r="H49" s="132" t="s">
        <v>20</v>
      </c>
      <c r="I49" s="111" t="str">
        <f t="shared" si="1"/>
        <v>E</v>
      </c>
      <c r="J49" s="111">
        <f>COUNTIF(I$10:I49,I49)</f>
        <v>5</v>
      </c>
      <c r="K49" s="118">
        <v>0.040983796296296296</v>
      </c>
      <c r="L49" s="96" t="s">
        <v>207</v>
      </c>
    </row>
    <row r="50" spans="1:12" ht="12.75" customHeight="1" hidden="1">
      <c r="A50" s="113">
        <v>60</v>
      </c>
      <c r="B50" s="113">
        <v>15</v>
      </c>
      <c r="C50" s="107" t="s">
        <v>77</v>
      </c>
      <c r="D50" s="115" t="s">
        <v>78</v>
      </c>
      <c r="E50" s="109" t="s">
        <v>14</v>
      </c>
      <c r="F50" s="109" t="s">
        <v>3</v>
      </c>
      <c r="G50" s="97">
        <v>1946</v>
      </c>
      <c r="H50" s="115" t="s">
        <v>67</v>
      </c>
      <c r="I50" s="111" t="str">
        <f t="shared" si="1"/>
        <v>E</v>
      </c>
      <c r="J50" s="111">
        <f>COUNTIF(I$10:I50,I50)</f>
        <v>6</v>
      </c>
      <c r="K50" s="118">
        <v>0.04784722222222223</v>
      </c>
      <c r="L50" s="96" t="s">
        <v>197</v>
      </c>
    </row>
    <row r="51" spans="1:12" ht="12.75" customHeight="1" hidden="1">
      <c r="A51" s="113">
        <v>61</v>
      </c>
      <c r="B51" s="113">
        <v>60</v>
      </c>
      <c r="C51" s="130" t="s">
        <v>340</v>
      </c>
      <c r="D51" s="108" t="s">
        <v>139</v>
      </c>
      <c r="E51" s="109" t="s">
        <v>14</v>
      </c>
      <c r="F51" s="109" t="s">
        <v>3</v>
      </c>
      <c r="G51" s="131">
        <v>1942</v>
      </c>
      <c r="H51" s="110" t="s">
        <v>341</v>
      </c>
      <c r="I51" s="111" t="str">
        <f t="shared" si="1"/>
        <v>E</v>
      </c>
      <c r="J51" s="111">
        <f>COUNTIF(I$10:I51,I51)</f>
        <v>7</v>
      </c>
      <c r="K51" s="118">
        <v>0.04815972222222222</v>
      </c>
      <c r="L51" s="96" t="s">
        <v>190</v>
      </c>
    </row>
    <row r="52" spans="1:12" ht="12.75" customHeight="1" hidden="1">
      <c r="A52" s="113">
        <v>19</v>
      </c>
      <c r="B52" s="113">
        <v>6</v>
      </c>
      <c r="C52" s="107" t="s">
        <v>248</v>
      </c>
      <c r="D52" s="115" t="s">
        <v>65</v>
      </c>
      <c r="E52" s="109" t="s">
        <v>14</v>
      </c>
      <c r="F52" s="109" t="s">
        <v>11</v>
      </c>
      <c r="G52" s="97">
        <v>1985</v>
      </c>
      <c r="H52" s="115" t="s">
        <v>12</v>
      </c>
      <c r="I52" s="111" t="str">
        <f t="shared" si="1"/>
        <v>F</v>
      </c>
      <c r="J52" s="111">
        <f>COUNTIF(I$10:I52,I52)</f>
        <v>1</v>
      </c>
      <c r="K52" s="118">
        <v>0.03259259259259259</v>
      </c>
      <c r="L52" s="96" t="s">
        <v>190</v>
      </c>
    </row>
    <row r="53" spans="1:12" ht="12.75" customHeight="1" hidden="1">
      <c r="A53" s="113">
        <v>35</v>
      </c>
      <c r="B53" s="113">
        <v>56</v>
      </c>
      <c r="C53" s="130" t="s">
        <v>355</v>
      </c>
      <c r="D53" s="108" t="s">
        <v>356</v>
      </c>
      <c r="E53" s="109" t="s">
        <v>14</v>
      </c>
      <c r="F53" s="109" t="s">
        <v>11</v>
      </c>
      <c r="G53" s="131">
        <v>1993</v>
      </c>
      <c r="H53" s="110" t="s">
        <v>12</v>
      </c>
      <c r="I53" s="111" t="str">
        <f t="shared" si="1"/>
        <v>F</v>
      </c>
      <c r="J53" s="111">
        <f>COUNTIF(I$10:I53,I53)</f>
        <v>2</v>
      </c>
      <c r="K53" s="118">
        <v>0.03670138888888889</v>
      </c>
      <c r="L53" s="96" t="s">
        <v>211</v>
      </c>
    </row>
    <row r="54" spans="1:12" ht="12.75" customHeight="1" hidden="1">
      <c r="A54" s="113">
        <v>45</v>
      </c>
      <c r="B54" s="113">
        <v>51</v>
      </c>
      <c r="C54" s="107" t="s">
        <v>314</v>
      </c>
      <c r="D54" s="115" t="s">
        <v>226</v>
      </c>
      <c r="E54" s="109" t="s">
        <v>14</v>
      </c>
      <c r="F54" s="109" t="s">
        <v>11</v>
      </c>
      <c r="G54" s="97">
        <v>1993</v>
      </c>
      <c r="H54" s="115" t="s">
        <v>201</v>
      </c>
      <c r="I54" s="111" t="str">
        <f t="shared" si="1"/>
        <v>F</v>
      </c>
      <c r="J54" s="111">
        <f>COUNTIF(I$10:I54,I54)</f>
        <v>3</v>
      </c>
      <c r="K54" s="141">
        <v>0.03949074074074074</v>
      </c>
      <c r="L54" s="96" t="s">
        <v>207</v>
      </c>
    </row>
    <row r="55" spans="1:12" ht="12.75" customHeight="1" hidden="1">
      <c r="A55" s="113">
        <v>54</v>
      </c>
      <c r="B55" s="113">
        <v>1</v>
      </c>
      <c r="C55" s="107" t="s">
        <v>235</v>
      </c>
      <c r="D55" s="115" t="s">
        <v>236</v>
      </c>
      <c r="E55" s="109" t="s">
        <v>14</v>
      </c>
      <c r="F55" s="109" t="s">
        <v>11</v>
      </c>
      <c r="G55" s="97">
        <v>1983</v>
      </c>
      <c r="H55" s="116" t="s">
        <v>370</v>
      </c>
      <c r="I55" s="111" t="str">
        <f t="shared" si="1"/>
        <v>F</v>
      </c>
      <c r="J55" s="111">
        <f>COUNTIF(I$10:I55,I55)</f>
        <v>4</v>
      </c>
      <c r="K55" s="118">
        <v>0.0418287037037037</v>
      </c>
      <c r="L55" s="96" t="s">
        <v>190</v>
      </c>
    </row>
    <row r="56" spans="1:12" ht="12.75" customHeight="1" hidden="1">
      <c r="A56" s="113">
        <v>59</v>
      </c>
      <c r="B56" s="113">
        <v>53</v>
      </c>
      <c r="C56" s="130" t="s">
        <v>353</v>
      </c>
      <c r="D56" s="108" t="s">
        <v>354</v>
      </c>
      <c r="E56" s="109" t="s">
        <v>14</v>
      </c>
      <c r="F56" s="109" t="s">
        <v>11</v>
      </c>
      <c r="G56" s="131">
        <v>1983</v>
      </c>
      <c r="H56" s="110" t="s">
        <v>12</v>
      </c>
      <c r="I56" s="111" t="str">
        <f t="shared" si="1"/>
        <v>F</v>
      </c>
      <c r="J56" s="111">
        <f>COUNTIF(I$10:I56,I56)</f>
        <v>5</v>
      </c>
      <c r="K56" s="118">
        <v>0.04776620370370371</v>
      </c>
      <c r="L56" s="96" t="s">
        <v>207</v>
      </c>
    </row>
    <row r="57" spans="1:12" ht="12.75" customHeight="1" hidden="1">
      <c r="A57" s="113">
        <v>25</v>
      </c>
      <c r="B57" s="113">
        <v>32</v>
      </c>
      <c r="C57" s="107" t="s">
        <v>118</v>
      </c>
      <c r="D57" s="115" t="s">
        <v>58</v>
      </c>
      <c r="E57" s="109" t="s">
        <v>14</v>
      </c>
      <c r="F57" s="109" t="s">
        <v>11</v>
      </c>
      <c r="G57" s="97">
        <v>1973</v>
      </c>
      <c r="H57" s="115" t="s">
        <v>12</v>
      </c>
      <c r="I57" s="111" t="str">
        <f t="shared" si="1"/>
        <v>G</v>
      </c>
      <c r="J57" s="111">
        <f>COUNTIF(I$10:I57,I57)</f>
        <v>1</v>
      </c>
      <c r="K57" s="118">
        <v>0.03435185185185185</v>
      </c>
      <c r="L57" s="96" t="s">
        <v>196</v>
      </c>
    </row>
    <row r="58" spans="1:12" ht="12.75" customHeight="1" hidden="1">
      <c r="A58" s="113">
        <v>31</v>
      </c>
      <c r="B58" s="113">
        <v>47</v>
      </c>
      <c r="C58" s="107" t="s">
        <v>282</v>
      </c>
      <c r="D58" s="115" t="s">
        <v>115</v>
      </c>
      <c r="E58" s="109" t="s">
        <v>14</v>
      </c>
      <c r="F58" s="109" t="s">
        <v>11</v>
      </c>
      <c r="G58" s="97">
        <v>1976</v>
      </c>
      <c r="H58" s="115" t="s">
        <v>255</v>
      </c>
      <c r="I58" s="111" t="str">
        <f t="shared" si="1"/>
        <v>G</v>
      </c>
      <c r="J58" s="111">
        <f>COUNTIF(I$10:I58,I58)</f>
        <v>2</v>
      </c>
      <c r="K58" s="118">
        <v>0.03546296296296297</v>
      </c>
      <c r="L58" s="96" t="s">
        <v>190</v>
      </c>
    </row>
    <row r="59" spans="1:12" ht="12.75" customHeight="1" hidden="1">
      <c r="A59" s="113">
        <v>43</v>
      </c>
      <c r="B59" s="113">
        <v>44</v>
      </c>
      <c r="C59" s="107" t="s">
        <v>202</v>
      </c>
      <c r="D59" s="115" t="s">
        <v>204</v>
      </c>
      <c r="E59" s="109" t="s">
        <v>14</v>
      </c>
      <c r="F59" s="109" t="s">
        <v>11</v>
      </c>
      <c r="G59" s="97">
        <v>1976</v>
      </c>
      <c r="H59" s="115" t="s">
        <v>12</v>
      </c>
      <c r="I59" s="111" t="str">
        <f t="shared" si="1"/>
        <v>G</v>
      </c>
      <c r="J59" s="111">
        <f>COUNTIF(I$10:I59,I59)</f>
        <v>3</v>
      </c>
      <c r="K59" s="118">
        <v>0.039247685185185184</v>
      </c>
      <c r="L59" s="96" t="s">
        <v>196</v>
      </c>
    </row>
    <row r="60" spans="1:12" ht="12.75" customHeight="1" hidden="1">
      <c r="A60" s="113">
        <v>55</v>
      </c>
      <c r="B60" s="113">
        <v>59</v>
      </c>
      <c r="C60" s="130" t="s">
        <v>361</v>
      </c>
      <c r="D60" s="108" t="s">
        <v>362</v>
      </c>
      <c r="E60" s="109" t="s">
        <v>14</v>
      </c>
      <c r="F60" s="109" t="s">
        <v>11</v>
      </c>
      <c r="G60" s="131">
        <v>1971</v>
      </c>
      <c r="H60" s="110" t="s">
        <v>363</v>
      </c>
      <c r="I60" s="111" t="str">
        <f t="shared" si="1"/>
        <v>G</v>
      </c>
      <c r="J60" s="111">
        <f>COUNTIF(I$10:I60,I60)</f>
        <v>4</v>
      </c>
      <c r="K60" s="118">
        <v>0.042569444444444444</v>
      </c>
      <c r="L60" s="96" t="s">
        <v>190</v>
      </c>
    </row>
    <row r="61" spans="1:12" ht="12.75" customHeight="1" hidden="1">
      <c r="A61" s="113">
        <v>57</v>
      </c>
      <c r="B61" s="113">
        <v>49</v>
      </c>
      <c r="C61" s="130" t="s">
        <v>177</v>
      </c>
      <c r="D61" s="108" t="s">
        <v>178</v>
      </c>
      <c r="E61" s="109" t="s">
        <v>14</v>
      </c>
      <c r="F61" s="109" t="s">
        <v>11</v>
      </c>
      <c r="G61" s="131">
        <v>1971</v>
      </c>
      <c r="H61" s="110" t="s">
        <v>17</v>
      </c>
      <c r="I61" s="111" t="str">
        <f t="shared" si="1"/>
        <v>G</v>
      </c>
      <c r="J61" s="111">
        <f>COUNTIF(I$10:I61,I61)</f>
        <v>5</v>
      </c>
      <c r="K61" s="118">
        <v>0.04489583333333333</v>
      </c>
      <c r="L61" s="96" t="s">
        <v>197</v>
      </c>
    </row>
    <row r="62" spans="1:12" s="156" customFormat="1" ht="12.75" customHeight="1">
      <c r="A62" s="312" t="s">
        <v>375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4"/>
      <c r="L62" s="157"/>
    </row>
    <row r="63" spans="1:12" s="183" customFormat="1" ht="12.75" customHeight="1">
      <c r="A63" s="175">
        <v>1</v>
      </c>
      <c r="B63" s="175">
        <v>43</v>
      </c>
      <c r="C63" s="187" t="s">
        <v>218</v>
      </c>
      <c r="D63" s="177" t="s">
        <v>312</v>
      </c>
      <c r="E63" s="178" t="s">
        <v>14</v>
      </c>
      <c r="F63" s="178" t="s">
        <v>11</v>
      </c>
      <c r="G63" s="180">
        <v>1960</v>
      </c>
      <c r="H63" s="177" t="s">
        <v>311</v>
      </c>
      <c r="I63" s="181" t="str">
        <f t="shared" si="1"/>
        <v>H</v>
      </c>
      <c r="J63" s="181">
        <f>COUNTIF(I$10:I63,I63)</f>
        <v>1</v>
      </c>
      <c r="K63" s="182">
        <v>0.03184027777777778</v>
      </c>
      <c r="L63" s="184"/>
    </row>
    <row r="64" spans="1:12" s="219" customFormat="1" ht="12.75" customHeight="1">
      <c r="A64" s="211">
        <v>2</v>
      </c>
      <c r="B64" s="211">
        <v>4</v>
      </c>
      <c r="C64" s="220" t="s">
        <v>244</v>
      </c>
      <c r="D64" s="221" t="s">
        <v>245</v>
      </c>
      <c r="E64" s="214" t="s">
        <v>14</v>
      </c>
      <c r="F64" s="214" t="s">
        <v>11</v>
      </c>
      <c r="G64" s="222">
        <v>1967</v>
      </c>
      <c r="H64" s="221" t="s">
        <v>12</v>
      </c>
      <c r="I64" s="217" t="str">
        <f t="shared" si="1"/>
        <v>H</v>
      </c>
      <c r="J64" s="217">
        <f>COUNTIF(I$10:I64,I64)</f>
        <v>2</v>
      </c>
      <c r="K64" s="218">
        <v>0.035023148148148144</v>
      </c>
      <c r="L64" s="223"/>
    </row>
    <row r="65" spans="1:12" s="209" customFormat="1" ht="12" customHeight="1">
      <c r="A65" s="202">
        <v>3</v>
      </c>
      <c r="B65" s="202">
        <v>22</v>
      </c>
      <c r="C65" s="203" t="s">
        <v>315</v>
      </c>
      <c r="D65" s="204" t="s">
        <v>205</v>
      </c>
      <c r="E65" s="205" t="s">
        <v>14</v>
      </c>
      <c r="F65" s="205" t="s">
        <v>11</v>
      </c>
      <c r="G65" s="206">
        <v>1966</v>
      </c>
      <c r="H65" s="204" t="s">
        <v>206</v>
      </c>
      <c r="I65" s="207" t="str">
        <f t="shared" si="1"/>
        <v>H</v>
      </c>
      <c r="J65" s="207">
        <f>COUNTIF(I$10:I65,I65)</f>
        <v>3</v>
      </c>
      <c r="K65" s="208">
        <v>0.035069444444444445</v>
      </c>
      <c r="L65" s="210"/>
    </row>
    <row r="66" spans="1:12" s="156" customFormat="1" ht="12.75" customHeight="1">
      <c r="A66" s="312" t="s">
        <v>376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4"/>
      <c r="L66" s="157"/>
    </row>
    <row r="67" spans="1:12" s="183" customFormat="1" ht="12.75" customHeight="1">
      <c r="A67" s="175">
        <v>1</v>
      </c>
      <c r="B67" s="175">
        <v>25</v>
      </c>
      <c r="C67" s="187" t="s">
        <v>63</v>
      </c>
      <c r="D67" s="177" t="s">
        <v>64</v>
      </c>
      <c r="E67" s="178" t="s">
        <v>14</v>
      </c>
      <c r="F67" s="178" t="s">
        <v>11</v>
      </c>
      <c r="G67" s="180">
        <v>1958</v>
      </c>
      <c r="H67" s="177" t="s">
        <v>224</v>
      </c>
      <c r="I67" s="181" t="s">
        <v>371</v>
      </c>
      <c r="J67" s="181">
        <f>COUNTIF(I$10:I67,I67)</f>
        <v>1</v>
      </c>
      <c r="K67" s="182">
        <v>0.03335648148148148</v>
      </c>
      <c r="L67" s="184"/>
    </row>
    <row r="68" spans="1:12" s="219" customFormat="1" ht="12.75" customHeight="1">
      <c r="A68" s="211">
        <v>2</v>
      </c>
      <c r="B68" s="211">
        <v>40</v>
      </c>
      <c r="C68" s="220" t="s">
        <v>106</v>
      </c>
      <c r="D68" s="221" t="s">
        <v>107</v>
      </c>
      <c r="E68" s="214" t="s">
        <v>14</v>
      </c>
      <c r="F68" s="214" t="s">
        <v>11</v>
      </c>
      <c r="G68" s="222">
        <v>1957</v>
      </c>
      <c r="H68" s="221" t="s">
        <v>249</v>
      </c>
      <c r="I68" s="217" t="s">
        <v>371</v>
      </c>
      <c r="J68" s="217">
        <f>COUNTIF(I$10:I68,I68)</f>
        <v>2</v>
      </c>
      <c r="K68" s="218">
        <v>0.035416666666666666</v>
      </c>
      <c r="L68" s="223"/>
    </row>
    <row r="69" spans="1:12" s="209" customFormat="1" ht="12.75" customHeight="1">
      <c r="A69" s="202">
        <v>3</v>
      </c>
      <c r="B69" s="202">
        <v>30</v>
      </c>
      <c r="C69" s="203" t="s">
        <v>227</v>
      </c>
      <c r="D69" s="204" t="s">
        <v>228</v>
      </c>
      <c r="E69" s="205" t="s">
        <v>14</v>
      </c>
      <c r="F69" s="205" t="s">
        <v>11</v>
      </c>
      <c r="G69" s="206">
        <v>1957</v>
      </c>
      <c r="H69" s="204" t="s">
        <v>12</v>
      </c>
      <c r="I69" s="207" t="s">
        <v>371</v>
      </c>
      <c r="J69" s="207">
        <f>COUNTIF(I$10:I69,I69)</f>
        <v>3</v>
      </c>
      <c r="K69" s="208">
        <v>0.03560185185185185</v>
      </c>
      <c r="L69" s="210"/>
    </row>
    <row r="70" spans="1:12" ht="12.75" customHeight="1" hidden="1">
      <c r="A70" s="113">
        <v>51</v>
      </c>
      <c r="B70" s="113">
        <v>21</v>
      </c>
      <c r="C70" s="107" t="s">
        <v>316</v>
      </c>
      <c r="D70" s="115" t="s">
        <v>65</v>
      </c>
      <c r="E70" s="109" t="s">
        <v>14</v>
      </c>
      <c r="F70" s="109" t="s">
        <v>11</v>
      </c>
      <c r="G70" s="97">
        <v>1966</v>
      </c>
      <c r="H70" s="115" t="s">
        <v>213</v>
      </c>
      <c r="I70" s="111" t="str">
        <f>IF($F70="m",IF($G$1-$G70&gt;19,IF($G$1-$G70&lt;40,"A",IF($G$1-$G70&gt;49,IF($G$1-$G70&gt;59,IF($G$1-$G70&gt;69,"E","D"),"C"),"B")),"JM"),IF($G$1-$G70&gt;19,IF($G$1-$G70&lt;40,"F",IF($G$1-$G70&lt;50,"G","H")),"JŽ"))</f>
        <v>H</v>
      </c>
      <c r="J70" s="111">
        <f>COUNTIF(I$10:I70,I70)</f>
        <v>4</v>
      </c>
      <c r="K70" s="118">
        <v>0.040428240740740744</v>
      </c>
      <c r="L70" s="143"/>
    </row>
    <row r="71" spans="1:12" ht="12.75" customHeight="1" hidden="1">
      <c r="A71" s="113">
        <v>56</v>
      </c>
      <c r="B71" s="113">
        <v>58</v>
      </c>
      <c r="C71" s="130" t="s">
        <v>357</v>
      </c>
      <c r="D71" s="108" t="s">
        <v>358</v>
      </c>
      <c r="E71" s="109" t="s">
        <v>360</v>
      </c>
      <c r="F71" s="109" t="s">
        <v>11</v>
      </c>
      <c r="G71" s="131">
        <v>1959</v>
      </c>
      <c r="H71" s="110" t="s">
        <v>359</v>
      </c>
      <c r="I71" s="111" t="str">
        <f>IF($F71="m",IF($G$1-$G71&gt;19,IF($G$1-$G71&lt;40,"A",IF($G$1-$G71&gt;49,IF($G$1-$G71&gt;59,IF($G$1-$G71&gt;69,"E","D"),"C"),"B")),"JM"),IF($G$1-$G71&gt;19,IF($G$1-$G71&lt;40,"F",IF($G$1-$G71&lt;50,"G","H")),"JŽ"))</f>
        <v>H</v>
      </c>
      <c r="J71" s="111">
        <f>COUNTIF(I$10:I71,I71)</f>
        <v>5</v>
      </c>
      <c r="K71" s="118">
        <v>0.043356481481481475</v>
      </c>
      <c r="L71" s="143"/>
    </row>
    <row r="72" spans="1:12" s="156" customFormat="1" ht="12.75" customHeight="1">
      <c r="A72" s="312" t="s">
        <v>377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4"/>
      <c r="L72" s="158"/>
    </row>
    <row r="73" spans="1:12" s="183" customFormat="1" ht="12.75" customHeight="1">
      <c r="A73" s="175">
        <v>1</v>
      </c>
      <c r="B73" s="191">
        <v>7</v>
      </c>
      <c r="C73" s="192" t="s">
        <v>50</v>
      </c>
      <c r="D73" s="193" t="s">
        <v>84</v>
      </c>
      <c r="E73" s="194" t="s">
        <v>14</v>
      </c>
      <c r="F73" s="194" t="s">
        <v>3</v>
      </c>
      <c r="G73" s="195">
        <v>2001</v>
      </c>
      <c r="H73" s="193" t="s">
        <v>319</v>
      </c>
      <c r="I73" s="194" t="str">
        <f>IF($F73="m",IF($G$1-$G73&gt;19,IF($G$1-$G73&lt;40,"A",IF($G$1-$G73&gt;49,IF($G$1-$G73&gt;59,IF($G$1-$G73&gt;69,"E","D"),"C"),"B")),"JM"),IF($G$1-$G73&gt;19,IF($G$1-$G73&lt;40,"F",IF($G$1-$G73&lt;50,"G","H")),"JŽ"))</f>
        <v>JM</v>
      </c>
      <c r="J73" s="194">
        <f>COUNTIF(I$10:I73,I73)</f>
        <v>1</v>
      </c>
      <c r="K73" s="196">
        <v>0.03054398148148148</v>
      </c>
      <c r="L73" s="184"/>
    </row>
    <row r="74" spans="1:12" s="156" customFormat="1" ht="12.75" customHeight="1">
      <c r="A74" s="312" t="s">
        <v>378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4"/>
      <c r="L74" s="158"/>
    </row>
    <row r="75" spans="1:12" s="183" customFormat="1" ht="12.75" customHeight="1">
      <c r="A75" s="175">
        <v>1</v>
      </c>
      <c r="B75" s="175">
        <v>50</v>
      </c>
      <c r="C75" s="197" t="s">
        <v>350</v>
      </c>
      <c r="D75" s="198" t="s">
        <v>178</v>
      </c>
      <c r="E75" s="178" t="s">
        <v>14</v>
      </c>
      <c r="F75" s="178" t="s">
        <v>11</v>
      </c>
      <c r="G75" s="199">
        <v>2002</v>
      </c>
      <c r="H75" s="200" t="s">
        <v>17</v>
      </c>
      <c r="I75" s="181" t="str">
        <f>IF($F75="m",IF($G$1-$G75&gt;19,IF($G$1-$G75&lt;40,"A",IF($G$1-$G75&gt;49,IF($G$1-$G75&gt;59,IF($G$1-$G75&gt;69,"E","D"),"C"),"B")),"JM"),IF($G$1-$G75&gt;19,IF($G$1-$G75&lt;40,"F",IF($G$1-$G75&lt;50,"G","H")),"JŽ"))</f>
        <v>JŽ</v>
      </c>
      <c r="J75" s="181">
        <f>COUNTIF(I$10:I75,I75)</f>
        <v>1</v>
      </c>
      <c r="K75" s="182">
        <v>0.039074074074074074</v>
      </c>
      <c r="L75" s="201"/>
    </row>
    <row r="76" spans="1:11" s="156" customFormat="1" ht="12.75">
      <c r="A76" s="313" t="s">
        <v>127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</row>
    <row r="77" spans="1:11" ht="12.75" hidden="1">
      <c r="A77" s="113">
        <v>1</v>
      </c>
      <c r="B77" s="113">
        <v>33</v>
      </c>
      <c r="C77" s="107" t="s">
        <v>222</v>
      </c>
      <c r="D77" s="115" t="s">
        <v>223</v>
      </c>
      <c r="E77" s="109" t="s">
        <v>14</v>
      </c>
      <c r="F77" s="109" t="s">
        <v>3</v>
      </c>
      <c r="G77" s="97">
        <v>1992</v>
      </c>
      <c r="H77" s="115" t="s">
        <v>319</v>
      </c>
      <c r="I77" s="111" t="str">
        <f aca="true" t="shared" si="2" ref="I77:I108">IF($F77="m",IF($G$1-$G77&gt;19,IF($G$1-$G77&lt;40,"A",IF($G$1-$G77&gt;49,IF($G$1-$G77&gt;59,IF($G$1-$G77&gt;69,"E","D"),"C"),"B")),"JM"),IF($G$1-$G77&gt;19,IF($G$1-$G77&lt;40,"F",IF($G$1-$G77&lt;50,"G","H")),"JŽ"))</f>
        <v>A</v>
      </c>
      <c r="J77" s="111">
        <f>COUNTIF(I$10:I77,I77)</f>
        <v>14</v>
      </c>
      <c r="K77" s="118">
        <v>0.02383101851851852</v>
      </c>
    </row>
    <row r="78" spans="1:11" ht="12.75" hidden="1">
      <c r="A78" s="113">
        <v>2</v>
      </c>
      <c r="B78" s="113">
        <v>12</v>
      </c>
      <c r="C78" s="130" t="s">
        <v>331</v>
      </c>
      <c r="D78" s="108" t="s">
        <v>155</v>
      </c>
      <c r="E78" s="109" t="s">
        <v>14</v>
      </c>
      <c r="F78" s="109" t="s">
        <v>3</v>
      </c>
      <c r="G78" s="131">
        <v>1996</v>
      </c>
      <c r="H78" s="110" t="s">
        <v>285</v>
      </c>
      <c r="I78" s="111" t="str">
        <f t="shared" si="2"/>
        <v>A</v>
      </c>
      <c r="J78" s="111">
        <f>COUNTIF(I$10:I78,I78)</f>
        <v>15</v>
      </c>
      <c r="K78" s="118">
        <v>0.02783564814814815</v>
      </c>
    </row>
    <row r="79" spans="1:11" ht="12.75" hidden="1">
      <c r="A79" s="113">
        <v>9</v>
      </c>
      <c r="B79" s="113">
        <v>38</v>
      </c>
      <c r="C79" s="107" t="s">
        <v>306</v>
      </c>
      <c r="D79" s="115" t="s">
        <v>36</v>
      </c>
      <c r="E79" s="109" t="s">
        <v>14</v>
      </c>
      <c r="F79" s="109" t="s">
        <v>3</v>
      </c>
      <c r="G79" s="97">
        <v>1980</v>
      </c>
      <c r="H79" s="115" t="s">
        <v>320</v>
      </c>
      <c r="I79" s="111" t="str">
        <f t="shared" si="2"/>
        <v>A</v>
      </c>
      <c r="J79" s="111">
        <f>COUNTIF(I$10:I79,I79)</f>
        <v>16</v>
      </c>
      <c r="K79" s="118">
        <v>0.029143518518518517</v>
      </c>
    </row>
    <row r="80" spans="1:11" ht="12.75" hidden="1">
      <c r="A80" s="113">
        <v>13</v>
      </c>
      <c r="B80" s="113">
        <v>16</v>
      </c>
      <c r="C80" s="107" t="s">
        <v>298</v>
      </c>
      <c r="D80" s="115" t="s">
        <v>155</v>
      </c>
      <c r="E80" s="109" t="s">
        <v>14</v>
      </c>
      <c r="F80" s="109" t="s">
        <v>3</v>
      </c>
      <c r="G80" s="97">
        <v>1989</v>
      </c>
      <c r="H80" s="115" t="s">
        <v>17</v>
      </c>
      <c r="I80" s="111" t="str">
        <f t="shared" si="2"/>
        <v>A</v>
      </c>
      <c r="J80" s="111">
        <f>COUNTIF(I$10:I80,I80)</f>
        <v>17</v>
      </c>
      <c r="K80" s="118">
        <v>0.030868055555555555</v>
      </c>
    </row>
    <row r="81" spans="1:11" ht="12.75" hidden="1">
      <c r="A81" s="113">
        <v>16</v>
      </c>
      <c r="B81" s="113">
        <v>23</v>
      </c>
      <c r="C81" s="107" t="s">
        <v>276</v>
      </c>
      <c r="D81" s="115" t="s">
        <v>76</v>
      </c>
      <c r="E81" s="109" t="s">
        <v>14</v>
      </c>
      <c r="F81" s="109" t="s">
        <v>3</v>
      </c>
      <c r="G81" s="97">
        <v>1984</v>
      </c>
      <c r="H81" s="115" t="s">
        <v>12</v>
      </c>
      <c r="I81" s="111" t="str">
        <f t="shared" si="2"/>
        <v>A</v>
      </c>
      <c r="J81" s="111">
        <f>COUNTIF(I$10:I81,I81)</f>
        <v>18</v>
      </c>
      <c r="K81" s="118">
        <v>0.03130787037037037</v>
      </c>
    </row>
    <row r="82" spans="1:11" ht="12.75" hidden="1">
      <c r="A82" s="113">
        <v>20</v>
      </c>
      <c r="B82" s="113">
        <v>10</v>
      </c>
      <c r="C82" s="130" t="s">
        <v>141</v>
      </c>
      <c r="D82" s="108" t="s">
        <v>155</v>
      </c>
      <c r="E82" s="109" t="s">
        <v>14</v>
      </c>
      <c r="F82" s="109" t="s">
        <v>3</v>
      </c>
      <c r="G82" s="131">
        <v>1992</v>
      </c>
      <c r="H82" s="110" t="s">
        <v>16</v>
      </c>
      <c r="I82" s="111" t="str">
        <f t="shared" si="2"/>
        <v>A</v>
      </c>
      <c r="J82" s="111">
        <f>COUNTIF(I$10:I82,I82)</f>
        <v>19</v>
      </c>
      <c r="K82" s="118">
        <v>0.03325231481481481</v>
      </c>
    </row>
    <row r="83" spans="1:11" ht="12.75" hidden="1">
      <c r="A83" s="113">
        <v>26</v>
      </c>
      <c r="B83" s="113">
        <v>57</v>
      </c>
      <c r="C83" s="107" t="s">
        <v>291</v>
      </c>
      <c r="D83" s="115" t="s">
        <v>232</v>
      </c>
      <c r="E83" s="109" t="s">
        <v>14</v>
      </c>
      <c r="F83" s="109" t="s">
        <v>3</v>
      </c>
      <c r="G83" s="97">
        <v>1990</v>
      </c>
      <c r="H83" s="115" t="s">
        <v>255</v>
      </c>
      <c r="I83" s="111" t="str">
        <f t="shared" si="2"/>
        <v>A</v>
      </c>
      <c r="J83" s="111">
        <f>COUNTIF(I$10:I83,I83)</f>
        <v>20</v>
      </c>
      <c r="K83" s="118">
        <v>0.034525462962962966</v>
      </c>
    </row>
    <row r="84" spans="1:11" ht="12.75" hidden="1">
      <c r="A84" s="113">
        <v>37</v>
      </c>
      <c r="B84" s="113">
        <v>8</v>
      </c>
      <c r="C84" s="107" t="s">
        <v>215</v>
      </c>
      <c r="D84" s="115" t="s">
        <v>216</v>
      </c>
      <c r="E84" s="109" t="s">
        <v>14</v>
      </c>
      <c r="F84" s="109" t="s">
        <v>3</v>
      </c>
      <c r="G84" s="97">
        <v>1994</v>
      </c>
      <c r="H84" s="115" t="s">
        <v>217</v>
      </c>
      <c r="I84" s="111" t="str">
        <f t="shared" si="2"/>
        <v>A</v>
      </c>
      <c r="J84" s="111">
        <f>COUNTIF(I$10:I84,I84)</f>
        <v>21</v>
      </c>
      <c r="K84" s="118">
        <v>0.03688657407407408</v>
      </c>
    </row>
    <row r="85" spans="1:11" ht="12.75" hidden="1">
      <c r="A85" s="113">
        <v>39</v>
      </c>
      <c r="B85" s="113">
        <v>61</v>
      </c>
      <c r="C85" s="130" t="s">
        <v>90</v>
      </c>
      <c r="D85" s="108" t="s">
        <v>91</v>
      </c>
      <c r="E85" s="109" t="s">
        <v>14</v>
      </c>
      <c r="F85" s="109" t="s">
        <v>3</v>
      </c>
      <c r="G85" s="131">
        <v>1981</v>
      </c>
      <c r="H85" s="110" t="s">
        <v>19</v>
      </c>
      <c r="I85" s="111" t="str">
        <f t="shared" si="2"/>
        <v>A</v>
      </c>
      <c r="J85" s="111">
        <f>COUNTIF(I$10:I85,I85)</f>
        <v>22</v>
      </c>
      <c r="K85" s="118">
        <v>0.0371875</v>
      </c>
    </row>
    <row r="86" spans="1:11" ht="12.75" hidden="1">
      <c r="A86" s="113">
        <v>40</v>
      </c>
      <c r="B86" s="113">
        <v>42</v>
      </c>
      <c r="C86" s="130" t="s">
        <v>342</v>
      </c>
      <c r="D86" s="108" t="s">
        <v>42</v>
      </c>
      <c r="E86" s="109" t="s">
        <v>14</v>
      </c>
      <c r="F86" s="109" t="s">
        <v>3</v>
      </c>
      <c r="G86" s="131">
        <v>1986</v>
      </c>
      <c r="H86" s="110" t="s">
        <v>343</v>
      </c>
      <c r="I86" s="111" t="str">
        <f t="shared" si="2"/>
        <v>A</v>
      </c>
      <c r="J86" s="111">
        <f>COUNTIF(I$10:I86,I86)</f>
        <v>23</v>
      </c>
      <c r="K86" s="118">
        <v>0.03791666666666667</v>
      </c>
    </row>
    <row r="87" spans="1:11" ht="12.75" hidden="1">
      <c r="A87" s="113">
        <v>47</v>
      </c>
      <c r="B87" s="113">
        <v>54</v>
      </c>
      <c r="C87" s="130" t="s">
        <v>332</v>
      </c>
      <c r="D87" s="108" t="s">
        <v>333</v>
      </c>
      <c r="E87" s="113" t="s">
        <v>14</v>
      </c>
      <c r="F87" s="109" t="s">
        <v>3</v>
      </c>
      <c r="G87" s="131">
        <v>1995</v>
      </c>
      <c r="H87" s="110" t="s">
        <v>334</v>
      </c>
      <c r="I87" s="111" t="str">
        <f t="shared" si="2"/>
        <v>A</v>
      </c>
      <c r="J87" s="111">
        <f>COUNTIF(I$10:I87,I87)</f>
        <v>24</v>
      </c>
      <c r="K87" s="118">
        <v>0.03954861111111111</v>
      </c>
    </row>
    <row r="88" spans="1:11" ht="12.75" hidden="1">
      <c r="A88" s="113">
        <v>49</v>
      </c>
      <c r="B88" s="113">
        <v>2</v>
      </c>
      <c r="C88" s="107" t="s">
        <v>271</v>
      </c>
      <c r="D88" s="115" t="s">
        <v>272</v>
      </c>
      <c r="E88" s="109" t="s">
        <v>14</v>
      </c>
      <c r="F88" s="109" t="s">
        <v>3</v>
      </c>
      <c r="G88" s="97">
        <v>1980</v>
      </c>
      <c r="H88" s="115" t="s">
        <v>273</v>
      </c>
      <c r="I88" s="111" t="str">
        <f t="shared" si="2"/>
        <v>A</v>
      </c>
      <c r="J88" s="111">
        <f>COUNTIF(I$10:I88,I88)</f>
        <v>25</v>
      </c>
      <c r="K88" s="118">
        <v>0.03986111111111111</v>
      </c>
    </row>
    <row r="89" spans="1:11" ht="12.75" hidden="1">
      <c r="A89" s="113">
        <v>58</v>
      </c>
      <c r="B89" s="113">
        <v>46</v>
      </c>
      <c r="C89" s="107" t="s">
        <v>303</v>
      </c>
      <c r="D89" s="115" t="s">
        <v>232</v>
      </c>
      <c r="E89" s="109" t="s">
        <v>14</v>
      </c>
      <c r="F89" s="109" t="s">
        <v>3</v>
      </c>
      <c r="G89" s="97">
        <v>1989</v>
      </c>
      <c r="H89" s="115" t="s">
        <v>304</v>
      </c>
      <c r="I89" s="111" t="str">
        <f t="shared" si="2"/>
        <v>A</v>
      </c>
      <c r="J89" s="111">
        <f>COUNTIF(I$10:I89,I89)</f>
        <v>26</v>
      </c>
      <c r="K89" s="118">
        <v>0.04737268518518519</v>
      </c>
    </row>
    <row r="90" spans="1:11" ht="12.75" hidden="1">
      <c r="A90" s="113">
        <v>3</v>
      </c>
      <c r="B90" s="113">
        <v>24</v>
      </c>
      <c r="C90" s="107" t="s">
        <v>305</v>
      </c>
      <c r="D90" s="115" t="s">
        <v>71</v>
      </c>
      <c r="E90" s="109" t="s">
        <v>14</v>
      </c>
      <c r="F90" s="109" t="s">
        <v>3</v>
      </c>
      <c r="G90" s="97">
        <v>1974</v>
      </c>
      <c r="H90" s="115" t="s">
        <v>12</v>
      </c>
      <c r="I90" s="111" t="str">
        <f t="shared" si="2"/>
        <v>B</v>
      </c>
      <c r="J90" s="111">
        <f>COUNTIF(I$10:I90,I90)</f>
        <v>11</v>
      </c>
      <c r="K90" s="118">
        <v>0.028136574074074074</v>
      </c>
    </row>
    <row r="91" spans="1:11" ht="12.75" hidden="1">
      <c r="A91" s="113">
        <v>5</v>
      </c>
      <c r="B91" s="113">
        <v>39</v>
      </c>
      <c r="C91" s="107" t="s">
        <v>280</v>
      </c>
      <c r="D91" s="115" t="s">
        <v>51</v>
      </c>
      <c r="E91" s="109" t="s">
        <v>14</v>
      </c>
      <c r="F91" s="109" t="s">
        <v>3</v>
      </c>
      <c r="G91" s="97">
        <v>1978</v>
      </c>
      <c r="H91" s="115" t="s">
        <v>281</v>
      </c>
      <c r="I91" s="111" t="str">
        <f t="shared" si="2"/>
        <v>B</v>
      </c>
      <c r="J91" s="111">
        <f>COUNTIF(I$10:I91,I91)</f>
        <v>12</v>
      </c>
      <c r="K91" s="118">
        <v>0.028807870370370373</v>
      </c>
    </row>
    <row r="92" spans="1:11" ht="12.75" hidden="1">
      <c r="A92" s="113">
        <v>11</v>
      </c>
      <c r="B92" s="113">
        <v>41</v>
      </c>
      <c r="C92" s="107" t="s">
        <v>169</v>
      </c>
      <c r="D92" s="115" t="s">
        <v>47</v>
      </c>
      <c r="E92" s="109" t="s">
        <v>14</v>
      </c>
      <c r="F92" s="109" t="s">
        <v>3</v>
      </c>
      <c r="G92" s="97">
        <v>1974</v>
      </c>
      <c r="H92" s="115" t="s">
        <v>189</v>
      </c>
      <c r="I92" s="111" t="str">
        <f t="shared" si="2"/>
        <v>B</v>
      </c>
      <c r="J92" s="111">
        <f>COUNTIF(I$10:I92,I92)</f>
        <v>13</v>
      </c>
      <c r="K92" s="118">
        <v>0.029965277777777775</v>
      </c>
    </row>
    <row r="93" spans="1:11" ht="12.75" hidden="1">
      <c r="A93" s="113">
        <v>18</v>
      </c>
      <c r="B93" s="113">
        <v>13</v>
      </c>
      <c r="C93" s="107" t="s">
        <v>284</v>
      </c>
      <c r="D93" s="115" t="s">
        <v>232</v>
      </c>
      <c r="E93" s="109" t="s">
        <v>14</v>
      </c>
      <c r="F93" s="109" t="s">
        <v>3</v>
      </c>
      <c r="G93" s="97">
        <v>1970</v>
      </c>
      <c r="H93" s="115" t="s">
        <v>285</v>
      </c>
      <c r="I93" s="111" t="str">
        <f t="shared" si="2"/>
        <v>B</v>
      </c>
      <c r="J93" s="111">
        <f>COUNTIF(I$10:I93,I93)</f>
        <v>14</v>
      </c>
      <c r="K93" s="118">
        <v>0.03217592592592593</v>
      </c>
    </row>
    <row r="94" spans="1:11" ht="12.75" hidden="1">
      <c r="A94" s="113">
        <v>23</v>
      </c>
      <c r="B94" s="113">
        <v>48</v>
      </c>
      <c r="C94" s="130" t="s">
        <v>349</v>
      </c>
      <c r="D94" s="108" t="s">
        <v>40</v>
      </c>
      <c r="E94" s="109" t="s">
        <v>14</v>
      </c>
      <c r="F94" s="109" t="s">
        <v>3</v>
      </c>
      <c r="G94" s="131">
        <v>1970</v>
      </c>
      <c r="H94" s="110" t="s">
        <v>17</v>
      </c>
      <c r="I94" s="111" t="str">
        <f t="shared" si="2"/>
        <v>B</v>
      </c>
      <c r="J94" s="111">
        <f>COUNTIF(I$10:I94,I94)</f>
        <v>15</v>
      </c>
      <c r="K94" s="118">
        <v>0.03366898148148148</v>
      </c>
    </row>
    <row r="95" spans="1:11" ht="12.75" hidden="1">
      <c r="A95" s="113">
        <v>24</v>
      </c>
      <c r="B95" s="113">
        <v>62</v>
      </c>
      <c r="C95" s="107" t="s">
        <v>277</v>
      </c>
      <c r="D95" s="115" t="s">
        <v>49</v>
      </c>
      <c r="E95" s="109" t="s">
        <v>14</v>
      </c>
      <c r="F95" s="109" t="s">
        <v>3</v>
      </c>
      <c r="G95" s="97">
        <v>1976</v>
      </c>
      <c r="H95" s="115" t="s">
        <v>278</v>
      </c>
      <c r="I95" s="111" t="str">
        <f t="shared" si="2"/>
        <v>B</v>
      </c>
      <c r="J95" s="111">
        <f>COUNTIF(I$10:I95,I95)</f>
        <v>16</v>
      </c>
      <c r="K95" s="118">
        <v>0.034212962962962966</v>
      </c>
    </row>
    <row r="96" spans="1:11" ht="12.75" hidden="1">
      <c r="A96" s="113">
        <v>36</v>
      </c>
      <c r="B96" s="113">
        <v>63</v>
      </c>
      <c r="C96" s="107" t="s">
        <v>267</v>
      </c>
      <c r="D96" s="115" t="s">
        <v>36</v>
      </c>
      <c r="E96" s="113" t="s">
        <v>14</v>
      </c>
      <c r="F96" s="109" t="s">
        <v>3</v>
      </c>
      <c r="G96" s="97">
        <v>1974</v>
      </c>
      <c r="H96" s="115" t="s">
        <v>255</v>
      </c>
      <c r="I96" s="111" t="str">
        <f t="shared" si="2"/>
        <v>B</v>
      </c>
      <c r="J96" s="111">
        <f>COUNTIF(I$10:I96,I96)</f>
        <v>17</v>
      </c>
      <c r="K96" s="118">
        <v>0.03681712962962963</v>
      </c>
    </row>
    <row r="97" spans="1:11" ht="12.75" hidden="1">
      <c r="A97" s="113">
        <v>44</v>
      </c>
      <c r="B97" s="113">
        <v>45</v>
      </c>
      <c r="C97" s="107" t="s">
        <v>202</v>
      </c>
      <c r="D97" s="115" t="s">
        <v>203</v>
      </c>
      <c r="E97" s="109" t="s">
        <v>14</v>
      </c>
      <c r="F97" s="109" t="s">
        <v>3</v>
      </c>
      <c r="G97" s="97">
        <v>1977</v>
      </c>
      <c r="H97" s="115" t="s">
        <v>12</v>
      </c>
      <c r="I97" s="111" t="str">
        <f t="shared" si="2"/>
        <v>B</v>
      </c>
      <c r="J97" s="111">
        <f>COUNTIF(I$10:I97,I97)</f>
        <v>18</v>
      </c>
      <c r="K97" s="118">
        <v>0.039247685185185184</v>
      </c>
    </row>
    <row r="98" spans="1:11" ht="12.75" hidden="1">
      <c r="A98" s="113">
        <v>46</v>
      </c>
      <c r="B98" s="113">
        <v>3</v>
      </c>
      <c r="C98" s="188" t="s">
        <v>294</v>
      </c>
      <c r="D98" s="120" t="s">
        <v>295</v>
      </c>
      <c r="E98" s="109" t="s">
        <v>14</v>
      </c>
      <c r="F98" s="109" t="s">
        <v>3</v>
      </c>
      <c r="G98" s="121">
        <v>1973</v>
      </c>
      <c r="H98" s="120" t="s">
        <v>16</v>
      </c>
      <c r="I98" s="111" t="str">
        <f t="shared" si="2"/>
        <v>B</v>
      </c>
      <c r="J98" s="111">
        <f>COUNTIF(I$10:I98,I98)</f>
        <v>19</v>
      </c>
      <c r="K98" s="118">
        <v>0.03953703703703703</v>
      </c>
    </row>
    <row r="99" spans="1:11" ht="12.75" hidden="1">
      <c r="A99" s="113">
        <v>50</v>
      </c>
      <c r="B99" s="113">
        <v>55</v>
      </c>
      <c r="C99" s="107" t="s">
        <v>92</v>
      </c>
      <c r="D99" s="115" t="s">
        <v>51</v>
      </c>
      <c r="E99" s="109" t="s">
        <v>14</v>
      </c>
      <c r="F99" s="109" t="s">
        <v>3</v>
      </c>
      <c r="G99" s="97">
        <v>1976</v>
      </c>
      <c r="H99" s="115" t="s">
        <v>67</v>
      </c>
      <c r="I99" s="111" t="str">
        <f t="shared" si="2"/>
        <v>B</v>
      </c>
      <c r="J99" s="111">
        <f>COUNTIF(I$10:I99,I99)</f>
        <v>20</v>
      </c>
      <c r="K99" s="118">
        <v>0.04008101851851852</v>
      </c>
    </row>
    <row r="100" spans="1:11" ht="12.75" hidden="1">
      <c r="A100" s="113">
        <v>8</v>
      </c>
      <c r="B100" s="113">
        <v>29</v>
      </c>
      <c r="C100" s="107" t="s">
        <v>219</v>
      </c>
      <c r="D100" s="115" t="s">
        <v>220</v>
      </c>
      <c r="E100" s="109" t="s">
        <v>14</v>
      </c>
      <c r="F100" s="109" t="s">
        <v>3</v>
      </c>
      <c r="G100" s="97">
        <v>1962</v>
      </c>
      <c r="H100" s="115" t="s">
        <v>221</v>
      </c>
      <c r="I100" s="111" t="str">
        <f t="shared" si="2"/>
        <v>C</v>
      </c>
      <c r="J100" s="111">
        <f>COUNTIF(I$10:I100,I100)</f>
        <v>3</v>
      </c>
      <c r="K100" s="118">
        <v>0.0290162037037037</v>
      </c>
    </row>
    <row r="101" spans="1:11" ht="12.75" hidden="1">
      <c r="A101" s="113">
        <v>15</v>
      </c>
      <c r="B101" s="113">
        <v>5</v>
      </c>
      <c r="C101" s="107" t="s">
        <v>258</v>
      </c>
      <c r="D101" s="115" t="s">
        <v>40</v>
      </c>
      <c r="E101" s="109" t="s">
        <v>14</v>
      </c>
      <c r="F101" s="109" t="s">
        <v>3</v>
      </c>
      <c r="G101" s="97">
        <v>1963</v>
      </c>
      <c r="H101" s="122" t="s">
        <v>259</v>
      </c>
      <c r="I101" s="111" t="str">
        <f t="shared" si="2"/>
        <v>C</v>
      </c>
      <c r="J101" s="111">
        <f>COUNTIF(I$10:I101,I101)</f>
        <v>4</v>
      </c>
      <c r="K101" s="118">
        <v>0.03113425925925926</v>
      </c>
    </row>
    <row r="102" spans="1:11" ht="12.75" hidden="1">
      <c r="A102" s="113">
        <v>4</v>
      </c>
      <c r="B102" s="113">
        <v>14</v>
      </c>
      <c r="C102" s="107" t="s">
        <v>108</v>
      </c>
      <c r="D102" s="115" t="s">
        <v>38</v>
      </c>
      <c r="E102" s="109" t="s">
        <v>14</v>
      </c>
      <c r="F102" s="109" t="s">
        <v>3</v>
      </c>
      <c r="G102" s="97">
        <v>1954</v>
      </c>
      <c r="H102" s="115" t="s">
        <v>12</v>
      </c>
      <c r="I102" s="111" t="str">
        <f t="shared" si="2"/>
        <v>D</v>
      </c>
      <c r="J102" s="111">
        <f>COUNTIF(I$10:I102,I102)</f>
        <v>11</v>
      </c>
      <c r="K102" s="118">
        <v>0.028761574074074075</v>
      </c>
    </row>
    <row r="103" spans="1:11" ht="12.75" hidden="1">
      <c r="A103" s="113">
        <v>6</v>
      </c>
      <c r="B103" s="113">
        <v>27</v>
      </c>
      <c r="C103" s="107" t="s">
        <v>68</v>
      </c>
      <c r="D103" s="115" t="s">
        <v>199</v>
      </c>
      <c r="E103" s="109" t="s">
        <v>14</v>
      </c>
      <c r="F103" s="109" t="s">
        <v>3</v>
      </c>
      <c r="G103" s="97">
        <v>1958</v>
      </c>
      <c r="H103" s="115" t="s">
        <v>52</v>
      </c>
      <c r="I103" s="111" t="str">
        <f t="shared" si="2"/>
        <v>D</v>
      </c>
      <c r="J103" s="111">
        <f>COUNTIF(I$10:I103,I103)</f>
        <v>12</v>
      </c>
      <c r="K103" s="118">
        <v>0.02884259259259259</v>
      </c>
    </row>
    <row r="104" spans="1:11" ht="12.75" hidden="1">
      <c r="A104" s="113">
        <v>7</v>
      </c>
      <c r="B104" s="113">
        <v>28</v>
      </c>
      <c r="C104" s="107" t="s">
        <v>212</v>
      </c>
      <c r="D104" s="115" t="s">
        <v>36</v>
      </c>
      <c r="E104" s="109" t="s">
        <v>14</v>
      </c>
      <c r="F104" s="109" t="s">
        <v>3</v>
      </c>
      <c r="G104" s="97">
        <v>1952</v>
      </c>
      <c r="H104" s="115" t="s">
        <v>12</v>
      </c>
      <c r="I104" s="111" t="str">
        <f t="shared" si="2"/>
        <v>D</v>
      </c>
      <c r="J104" s="111">
        <f>COUNTIF(I$10:I104,I104)</f>
        <v>13</v>
      </c>
      <c r="K104" s="118">
        <v>0.028912037037037038</v>
      </c>
    </row>
    <row r="105" spans="1:11" ht="12.75" hidden="1">
      <c r="A105" s="113">
        <v>10</v>
      </c>
      <c r="B105" s="113">
        <v>18</v>
      </c>
      <c r="C105" s="107" t="s">
        <v>194</v>
      </c>
      <c r="D105" s="115" t="s">
        <v>195</v>
      </c>
      <c r="E105" s="109" t="s">
        <v>14</v>
      </c>
      <c r="F105" s="109" t="s">
        <v>3</v>
      </c>
      <c r="G105" s="97">
        <v>1958</v>
      </c>
      <c r="H105" s="115" t="s">
        <v>168</v>
      </c>
      <c r="I105" s="111" t="str">
        <f t="shared" si="2"/>
        <v>D</v>
      </c>
      <c r="J105" s="111">
        <f>COUNTIF(I$10:I105,I105)</f>
        <v>14</v>
      </c>
      <c r="K105" s="118">
        <v>0.02960648148148148</v>
      </c>
    </row>
    <row r="106" spans="1:11" ht="12.75" hidden="1">
      <c r="A106" s="113">
        <v>14</v>
      </c>
      <c r="B106" s="152">
        <v>9</v>
      </c>
      <c r="C106" s="189" t="s">
        <v>268</v>
      </c>
      <c r="D106" s="133" t="s">
        <v>269</v>
      </c>
      <c r="E106" s="134" t="s">
        <v>14</v>
      </c>
      <c r="F106" s="134" t="s">
        <v>3</v>
      </c>
      <c r="G106" s="135">
        <v>1953</v>
      </c>
      <c r="H106" s="133" t="s">
        <v>270</v>
      </c>
      <c r="I106" s="136" t="str">
        <f t="shared" si="2"/>
        <v>D</v>
      </c>
      <c r="J106" s="136">
        <f>COUNTIF(I$10:I106,I106)</f>
        <v>15</v>
      </c>
      <c r="K106" s="137">
        <v>0.03096064814814815</v>
      </c>
    </row>
    <row r="107" spans="1:11" ht="12.75" hidden="1">
      <c r="A107" s="113">
        <v>33</v>
      </c>
      <c r="B107" s="113">
        <v>31</v>
      </c>
      <c r="C107" s="107" t="s">
        <v>240</v>
      </c>
      <c r="D107" s="115" t="s">
        <v>241</v>
      </c>
      <c r="E107" s="109" t="s">
        <v>14</v>
      </c>
      <c r="F107" s="109" t="s">
        <v>3</v>
      </c>
      <c r="G107" s="97">
        <v>1956</v>
      </c>
      <c r="H107" s="115" t="s">
        <v>12</v>
      </c>
      <c r="I107" s="111" t="str">
        <f t="shared" si="2"/>
        <v>D</v>
      </c>
      <c r="J107" s="111">
        <f>COUNTIF(I$10:I107,I107)</f>
        <v>16</v>
      </c>
      <c r="K107" s="118">
        <v>0.035787037037037034</v>
      </c>
    </row>
    <row r="108" spans="1:11" ht="12.75" hidden="1">
      <c r="A108" s="113">
        <v>34</v>
      </c>
      <c r="B108" s="113">
        <v>17</v>
      </c>
      <c r="C108" s="130" t="s">
        <v>138</v>
      </c>
      <c r="D108" s="108" t="s">
        <v>139</v>
      </c>
      <c r="E108" s="109" t="s">
        <v>14</v>
      </c>
      <c r="F108" s="109" t="s">
        <v>3</v>
      </c>
      <c r="G108" s="131">
        <v>1954</v>
      </c>
      <c r="H108" s="110" t="s">
        <v>335</v>
      </c>
      <c r="I108" s="111" t="str">
        <f t="shared" si="2"/>
        <v>D</v>
      </c>
      <c r="J108" s="111">
        <f>COUNTIF(I$10:I108,I108)</f>
        <v>17</v>
      </c>
      <c r="K108" s="118">
        <v>0.036458333333333336</v>
      </c>
    </row>
    <row r="109" spans="1:11" ht="12.75" hidden="1">
      <c r="A109" s="113">
        <v>38</v>
      </c>
      <c r="B109" s="113">
        <v>34</v>
      </c>
      <c r="C109" s="107" t="s">
        <v>73</v>
      </c>
      <c r="D109" s="115" t="s">
        <v>74</v>
      </c>
      <c r="E109" s="109" t="s">
        <v>14</v>
      </c>
      <c r="F109" s="109" t="s">
        <v>3</v>
      </c>
      <c r="G109" s="97">
        <v>1958</v>
      </c>
      <c r="H109" s="115" t="s">
        <v>12</v>
      </c>
      <c r="I109" s="111" t="str">
        <f aca="true" t="shared" si="3" ref="I109:I133">IF($F109="m",IF($G$1-$G109&gt;19,IF($G$1-$G109&lt;40,"A",IF($G$1-$G109&gt;49,IF($G$1-$G109&gt;59,IF($G$1-$G109&gt;69,"E","D"),"C"),"B")),"JM"),IF($G$1-$G109&gt;19,IF($G$1-$G109&lt;40,"F",IF($G$1-$G109&lt;50,"G","H")),"JŽ"))</f>
        <v>D</v>
      </c>
      <c r="J109" s="111">
        <f>COUNTIF(I$10:I109,I109)</f>
        <v>18</v>
      </c>
      <c r="K109" s="118">
        <v>0.03706018518518519</v>
      </c>
    </row>
    <row r="110" spans="1:11" ht="12.75" hidden="1">
      <c r="A110" s="113">
        <v>41</v>
      </c>
      <c r="B110" s="113">
        <v>20</v>
      </c>
      <c r="C110" s="107" t="s">
        <v>208</v>
      </c>
      <c r="D110" s="115" t="s">
        <v>209</v>
      </c>
      <c r="E110" s="109" t="s">
        <v>14</v>
      </c>
      <c r="F110" s="109" t="s">
        <v>3</v>
      </c>
      <c r="G110" s="97">
        <v>1953</v>
      </c>
      <c r="H110" s="115" t="s">
        <v>210</v>
      </c>
      <c r="I110" s="111" t="str">
        <f t="shared" si="3"/>
        <v>D</v>
      </c>
      <c r="J110" s="111">
        <f>COUNTIF(I$10:I110,I110)</f>
        <v>19</v>
      </c>
      <c r="K110" s="118">
        <v>0.03844907407407407</v>
      </c>
    </row>
    <row r="111" spans="1:11" ht="12.75" hidden="1">
      <c r="A111" s="113">
        <v>62</v>
      </c>
      <c r="B111" s="113">
        <v>19</v>
      </c>
      <c r="C111" s="107" t="s">
        <v>103</v>
      </c>
      <c r="D111" s="115" t="s">
        <v>84</v>
      </c>
      <c r="E111" s="109" t="s">
        <v>14</v>
      </c>
      <c r="F111" s="109" t="s">
        <v>3</v>
      </c>
      <c r="G111" s="97">
        <v>1954</v>
      </c>
      <c r="H111" s="115" t="s">
        <v>22</v>
      </c>
      <c r="I111" s="111" t="str">
        <f t="shared" si="3"/>
        <v>D</v>
      </c>
      <c r="J111" s="111">
        <f>COUNTIF(I$10:I111,I111)</f>
        <v>20</v>
      </c>
      <c r="K111" s="118">
        <v>0.050381944444444444</v>
      </c>
    </row>
    <row r="112" spans="1:11" ht="12.75" hidden="1">
      <c r="A112" s="113">
        <v>22</v>
      </c>
      <c r="B112" s="113">
        <v>35</v>
      </c>
      <c r="C112" s="107" t="s">
        <v>234</v>
      </c>
      <c r="D112" s="115" t="s">
        <v>38</v>
      </c>
      <c r="E112" s="109" t="s">
        <v>14</v>
      </c>
      <c r="F112" s="109" t="s">
        <v>3</v>
      </c>
      <c r="G112" s="97">
        <v>1948</v>
      </c>
      <c r="H112" s="115" t="s">
        <v>230</v>
      </c>
      <c r="I112" s="111" t="str">
        <f t="shared" si="3"/>
        <v>E</v>
      </c>
      <c r="J112" s="111">
        <f>COUNTIF(I$10:I112,I112)</f>
        <v>8</v>
      </c>
      <c r="K112" s="118">
        <v>0.03335648148148148</v>
      </c>
    </row>
    <row r="113" spans="1:11" ht="12.75" hidden="1">
      <c r="A113" s="113">
        <v>27</v>
      </c>
      <c r="B113" s="113">
        <v>37</v>
      </c>
      <c r="C113" s="107" t="s">
        <v>105</v>
      </c>
      <c r="D113" s="115" t="s">
        <v>38</v>
      </c>
      <c r="E113" s="109" t="s">
        <v>14</v>
      </c>
      <c r="F113" s="109" t="s">
        <v>3</v>
      </c>
      <c r="G113" s="97">
        <v>1947</v>
      </c>
      <c r="H113" s="115" t="s">
        <v>111</v>
      </c>
      <c r="I113" s="111" t="str">
        <f t="shared" si="3"/>
        <v>E</v>
      </c>
      <c r="J113" s="111">
        <f>COUNTIF(I$10:I113,I113)</f>
        <v>9</v>
      </c>
      <c r="K113" s="118">
        <v>0.034756944444444444</v>
      </c>
    </row>
    <row r="114" spans="1:11" ht="12.75" hidden="1">
      <c r="A114" s="113">
        <v>48</v>
      </c>
      <c r="B114" s="113">
        <v>52</v>
      </c>
      <c r="C114" s="107" t="s">
        <v>263</v>
      </c>
      <c r="D114" s="115" t="s">
        <v>307</v>
      </c>
      <c r="E114" s="109" t="s">
        <v>14</v>
      </c>
      <c r="F114" s="109" t="s">
        <v>3</v>
      </c>
      <c r="G114" s="97">
        <v>1943</v>
      </c>
      <c r="H114" s="115" t="s">
        <v>308</v>
      </c>
      <c r="I114" s="111" t="str">
        <f t="shared" si="3"/>
        <v>E</v>
      </c>
      <c r="J114" s="111">
        <f>COUNTIF(I$10:I114,I114)</f>
        <v>10</v>
      </c>
      <c r="K114" s="118">
        <v>0.039699074074074074</v>
      </c>
    </row>
    <row r="115" spans="1:11" ht="22.5" hidden="1">
      <c r="A115" s="113">
        <v>52</v>
      </c>
      <c r="B115" s="113">
        <v>11</v>
      </c>
      <c r="C115" s="107" t="s">
        <v>263</v>
      </c>
      <c r="D115" s="115" t="s">
        <v>264</v>
      </c>
      <c r="E115" s="109" t="s">
        <v>14</v>
      </c>
      <c r="F115" s="109" t="s">
        <v>3</v>
      </c>
      <c r="G115" s="97">
        <v>1948</v>
      </c>
      <c r="H115" s="115" t="s">
        <v>12</v>
      </c>
      <c r="I115" s="111" t="str">
        <f t="shared" si="3"/>
        <v>E</v>
      </c>
      <c r="J115" s="111">
        <f>COUNTIF(I$10:I115,I115)</f>
        <v>11</v>
      </c>
      <c r="K115" s="118">
        <v>0.040682870370370376</v>
      </c>
    </row>
    <row r="116" spans="1:11" ht="12.75" hidden="1">
      <c r="A116" s="113">
        <v>53</v>
      </c>
      <c r="B116" s="98">
        <v>26</v>
      </c>
      <c r="C116" s="107" t="s">
        <v>147</v>
      </c>
      <c r="D116" s="115" t="s">
        <v>322</v>
      </c>
      <c r="E116" s="109" t="s">
        <v>14</v>
      </c>
      <c r="F116" s="97" t="s">
        <v>3</v>
      </c>
      <c r="G116" s="97">
        <v>1942</v>
      </c>
      <c r="H116" s="132" t="s">
        <v>20</v>
      </c>
      <c r="I116" s="111" t="str">
        <f t="shared" si="3"/>
        <v>E</v>
      </c>
      <c r="J116" s="111">
        <f>COUNTIF(I$10:I116,I116)</f>
        <v>12</v>
      </c>
      <c r="K116" s="118">
        <v>0.040983796296296296</v>
      </c>
    </row>
    <row r="117" spans="1:11" ht="12.75" hidden="1">
      <c r="A117" s="113">
        <v>60</v>
      </c>
      <c r="B117" s="113">
        <v>15</v>
      </c>
      <c r="C117" s="107" t="s">
        <v>77</v>
      </c>
      <c r="D117" s="115" t="s">
        <v>78</v>
      </c>
      <c r="E117" s="109" t="s">
        <v>14</v>
      </c>
      <c r="F117" s="109" t="s">
        <v>3</v>
      </c>
      <c r="G117" s="97">
        <v>1946</v>
      </c>
      <c r="H117" s="115" t="s">
        <v>67</v>
      </c>
      <c r="I117" s="111" t="str">
        <f t="shared" si="3"/>
        <v>E</v>
      </c>
      <c r="J117" s="111">
        <f>COUNTIF(I$10:I117,I117)</f>
        <v>13</v>
      </c>
      <c r="K117" s="118">
        <v>0.04784722222222223</v>
      </c>
    </row>
    <row r="118" spans="1:11" ht="12.75" hidden="1">
      <c r="A118" s="113">
        <v>61</v>
      </c>
      <c r="B118" s="113">
        <v>60</v>
      </c>
      <c r="C118" s="130" t="s">
        <v>340</v>
      </c>
      <c r="D118" s="108" t="s">
        <v>139</v>
      </c>
      <c r="E118" s="109" t="s">
        <v>14</v>
      </c>
      <c r="F118" s="109" t="s">
        <v>3</v>
      </c>
      <c r="G118" s="131">
        <v>1942</v>
      </c>
      <c r="H118" s="110" t="s">
        <v>341</v>
      </c>
      <c r="I118" s="111" t="str">
        <f t="shared" si="3"/>
        <v>E</v>
      </c>
      <c r="J118" s="111">
        <f>COUNTIF(I$10:I118,I118)</f>
        <v>14</v>
      </c>
      <c r="K118" s="118">
        <v>0.04815972222222222</v>
      </c>
    </row>
    <row r="119" spans="1:11" ht="12.75" hidden="1">
      <c r="A119" s="113">
        <v>12</v>
      </c>
      <c r="B119" s="151">
        <v>7</v>
      </c>
      <c r="C119" s="123" t="s">
        <v>50</v>
      </c>
      <c r="D119" s="124" t="s">
        <v>84</v>
      </c>
      <c r="E119" s="125" t="s">
        <v>14</v>
      </c>
      <c r="F119" s="125" t="s">
        <v>3</v>
      </c>
      <c r="G119" s="126">
        <v>2001</v>
      </c>
      <c r="H119" s="124" t="s">
        <v>319</v>
      </c>
      <c r="I119" s="125" t="str">
        <f t="shared" si="3"/>
        <v>JM</v>
      </c>
      <c r="J119" s="125">
        <f>COUNTIF(I$10:I119,I119)</f>
        <v>2</v>
      </c>
      <c r="K119" s="127">
        <v>0.03054398148148148</v>
      </c>
    </row>
    <row r="120" spans="1:11" s="183" customFormat="1" ht="12.75">
      <c r="A120" s="175">
        <v>1</v>
      </c>
      <c r="B120" s="175">
        <v>6</v>
      </c>
      <c r="C120" s="187" t="s">
        <v>248</v>
      </c>
      <c r="D120" s="177" t="s">
        <v>65</v>
      </c>
      <c r="E120" s="178" t="s">
        <v>14</v>
      </c>
      <c r="F120" s="178" t="s">
        <v>11</v>
      </c>
      <c r="G120" s="180">
        <v>1985</v>
      </c>
      <c r="H120" s="177" t="s">
        <v>12</v>
      </c>
      <c r="I120" s="181" t="str">
        <f t="shared" si="3"/>
        <v>F</v>
      </c>
      <c r="J120" s="181">
        <f>COUNTIF(I$10:I120,I120)</f>
        <v>6</v>
      </c>
      <c r="K120" s="182">
        <v>0.03259259259259259</v>
      </c>
    </row>
    <row r="121" spans="1:11" s="219" customFormat="1" ht="12.75">
      <c r="A121" s="211">
        <v>2</v>
      </c>
      <c r="B121" s="211">
        <v>32</v>
      </c>
      <c r="C121" s="220" t="s">
        <v>118</v>
      </c>
      <c r="D121" s="221" t="s">
        <v>58</v>
      </c>
      <c r="E121" s="214" t="s">
        <v>14</v>
      </c>
      <c r="F121" s="214" t="s">
        <v>11</v>
      </c>
      <c r="G121" s="222">
        <v>1973</v>
      </c>
      <c r="H121" s="221" t="s">
        <v>12</v>
      </c>
      <c r="I121" s="217" t="str">
        <f>IF($F121="m",IF($G$1-$G121&gt;19,IF($G$1-$G121&lt;40,"A",IF($G$1-$G121&gt;49,IF($G$1-$G121&gt;59,IF($G$1-$G121&gt;69,"E","D"),"C"),"B")),"JM"),IF($G$1-$G121&gt;19,IF($G$1-$G121&lt;40,"F",IF($G$1-$G121&lt;50,"G","H")),"JŽ"))</f>
        <v>G</v>
      </c>
      <c r="J121" s="217">
        <f>COUNTIF(I$2:I121,I121)</f>
        <v>6</v>
      </c>
      <c r="K121" s="218">
        <v>0.03435185185185185</v>
      </c>
    </row>
    <row r="122" spans="1:11" s="209" customFormat="1" ht="12" customHeight="1">
      <c r="A122" s="202">
        <v>3</v>
      </c>
      <c r="B122" s="202">
        <v>47</v>
      </c>
      <c r="C122" s="203" t="s">
        <v>282</v>
      </c>
      <c r="D122" s="204" t="s">
        <v>115</v>
      </c>
      <c r="E122" s="205" t="s">
        <v>14</v>
      </c>
      <c r="F122" s="205" t="s">
        <v>11</v>
      </c>
      <c r="G122" s="206">
        <v>1976</v>
      </c>
      <c r="H122" s="204" t="s">
        <v>255</v>
      </c>
      <c r="I122" s="207" t="str">
        <f>IF($F122="m",IF($G$1-$G122&gt;19,IF($G$1-$G122&lt;40,"A",IF($G$1-$G122&gt;49,IF($G$1-$G122&gt;59,IF($G$1-$G122&gt;69,"E","D"),"C"),"B")),"JM"),IF($G$1-$G122&gt;19,IF($G$1-$G122&lt;40,"F",IF($G$1-$G122&lt;50,"G","H")),"JŽ"))</f>
        <v>G</v>
      </c>
      <c r="J122" s="207">
        <f>COUNTIF(I$2:I122,I122)</f>
        <v>7</v>
      </c>
      <c r="K122" s="208">
        <v>0.03546296296296297</v>
      </c>
    </row>
    <row r="123" spans="1:11" ht="12.75" hidden="1">
      <c r="A123" s="113">
        <v>54</v>
      </c>
      <c r="B123" s="113">
        <v>1</v>
      </c>
      <c r="C123" s="107" t="s">
        <v>235</v>
      </c>
      <c r="D123" s="115" t="s">
        <v>236</v>
      </c>
      <c r="E123" s="109" t="s">
        <v>14</v>
      </c>
      <c r="F123" s="109" t="s">
        <v>11</v>
      </c>
      <c r="G123" s="97">
        <v>1983</v>
      </c>
      <c r="H123" s="116" t="s">
        <v>370</v>
      </c>
      <c r="I123" s="111" t="str">
        <f t="shared" si="3"/>
        <v>F</v>
      </c>
      <c r="J123" s="111">
        <f>COUNTIF(I$10:I123,I123)</f>
        <v>7</v>
      </c>
      <c r="K123" s="118">
        <v>0.0418287037037037</v>
      </c>
    </row>
    <row r="124" spans="1:11" ht="12.75" hidden="1">
      <c r="A124" s="113">
        <v>59</v>
      </c>
      <c r="B124" s="113">
        <v>53</v>
      </c>
      <c r="C124" s="130" t="s">
        <v>353</v>
      </c>
      <c r="D124" s="108" t="s">
        <v>354</v>
      </c>
      <c r="E124" s="109" t="s">
        <v>14</v>
      </c>
      <c r="F124" s="109" t="s">
        <v>11</v>
      </c>
      <c r="G124" s="131">
        <v>1983</v>
      </c>
      <c r="H124" s="110" t="s">
        <v>12</v>
      </c>
      <c r="I124" s="111" t="str">
        <f t="shared" si="3"/>
        <v>F</v>
      </c>
      <c r="J124" s="111">
        <f>COUNTIF(I$10:I124,I124)</f>
        <v>8</v>
      </c>
      <c r="K124" s="118">
        <v>0.04776620370370371</v>
      </c>
    </row>
    <row r="125" spans="1:11" ht="12.75" hidden="1">
      <c r="A125" s="113">
        <v>25</v>
      </c>
      <c r="B125" s="113">
        <v>32</v>
      </c>
      <c r="C125" s="107" t="s">
        <v>118</v>
      </c>
      <c r="D125" s="115" t="s">
        <v>58</v>
      </c>
      <c r="E125" s="109" t="s">
        <v>14</v>
      </c>
      <c r="F125" s="109" t="s">
        <v>11</v>
      </c>
      <c r="G125" s="97">
        <v>1973</v>
      </c>
      <c r="H125" s="115" t="s">
        <v>12</v>
      </c>
      <c r="I125" s="111" t="str">
        <f t="shared" si="3"/>
        <v>G</v>
      </c>
      <c r="J125" s="111">
        <f>COUNTIF(I$10:I125,I125)</f>
        <v>8</v>
      </c>
      <c r="K125" s="118">
        <v>0.03435185185185185</v>
      </c>
    </row>
    <row r="126" spans="1:11" ht="12.75" hidden="1">
      <c r="A126" s="113">
        <v>31</v>
      </c>
      <c r="B126" s="113">
        <v>47</v>
      </c>
      <c r="C126" s="107" t="s">
        <v>282</v>
      </c>
      <c r="D126" s="115" t="s">
        <v>115</v>
      </c>
      <c r="E126" s="109" t="s">
        <v>14</v>
      </c>
      <c r="F126" s="109" t="s">
        <v>11</v>
      </c>
      <c r="G126" s="97">
        <v>1976</v>
      </c>
      <c r="H126" s="115" t="s">
        <v>255</v>
      </c>
      <c r="I126" s="111" t="str">
        <f t="shared" si="3"/>
        <v>G</v>
      </c>
      <c r="J126" s="111">
        <f>COUNTIF(I$10:I126,I126)</f>
        <v>9</v>
      </c>
      <c r="K126" s="118">
        <v>0.03546296296296297</v>
      </c>
    </row>
    <row r="127" spans="1:11" ht="12.75" hidden="1">
      <c r="A127" s="113">
        <v>43</v>
      </c>
      <c r="B127" s="113">
        <v>44</v>
      </c>
      <c r="C127" s="107" t="s">
        <v>202</v>
      </c>
      <c r="D127" s="115" t="s">
        <v>204</v>
      </c>
      <c r="E127" s="109" t="s">
        <v>14</v>
      </c>
      <c r="F127" s="109" t="s">
        <v>11</v>
      </c>
      <c r="G127" s="97">
        <v>1976</v>
      </c>
      <c r="H127" s="115" t="s">
        <v>12</v>
      </c>
      <c r="I127" s="111" t="str">
        <f t="shared" si="3"/>
        <v>G</v>
      </c>
      <c r="J127" s="111">
        <f>COUNTIF(I$10:I127,I127)</f>
        <v>10</v>
      </c>
      <c r="K127" s="118">
        <v>0.039247685185185184</v>
      </c>
    </row>
    <row r="128" spans="1:11" ht="12.75" hidden="1">
      <c r="A128" s="113">
        <v>55</v>
      </c>
      <c r="B128" s="113">
        <v>59</v>
      </c>
      <c r="C128" s="130" t="s">
        <v>361</v>
      </c>
      <c r="D128" s="108" t="s">
        <v>362</v>
      </c>
      <c r="E128" s="109" t="s">
        <v>14</v>
      </c>
      <c r="F128" s="109" t="s">
        <v>11</v>
      </c>
      <c r="G128" s="131">
        <v>1971</v>
      </c>
      <c r="H128" s="110" t="s">
        <v>363</v>
      </c>
      <c r="I128" s="111" t="str">
        <f t="shared" si="3"/>
        <v>G</v>
      </c>
      <c r="J128" s="111">
        <f>COUNTIF(I$10:I128,I128)</f>
        <v>11</v>
      </c>
      <c r="K128" s="118">
        <v>0.042569444444444444</v>
      </c>
    </row>
    <row r="129" spans="1:11" ht="12.75" hidden="1">
      <c r="A129" s="113">
        <v>57</v>
      </c>
      <c r="B129" s="113">
        <v>49</v>
      </c>
      <c r="C129" s="130" t="s">
        <v>177</v>
      </c>
      <c r="D129" s="108" t="s">
        <v>178</v>
      </c>
      <c r="E129" s="109" t="s">
        <v>14</v>
      </c>
      <c r="F129" s="109" t="s">
        <v>11</v>
      </c>
      <c r="G129" s="131">
        <v>1971</v>
      </c>
      <c r="H129" s="110" t="s">
        <v>17</v>
      </c>
      <c r="I129" s="111" t="str">
        <f t="shared" si="3"/>
        <v>G</v>
      </c>
      <c r="J129" s="111">
        <f>COUNTIF(I$10:I129,I129)</f>
        <v>12</v>
      </c>
      <c r="K129" s="118">
        <v>0.04489583333333333</v>
      </c>
    </row>
    <row r="130" spans="1:11" ht="12.75" hidden="1">
      <c r="A130" s="113">
        <v>17</v>
      </c>
      <c r="B130" s="113">
        <v>43</v>
      </c>
      <c r="C130" s="107" t="s">
        <v>218</v>
      </c>
      <c r="D130" s="115" t="s">
        <v>312</v>
      </c>
      <c r="E130" s="109" t="s">
        <v>14</v>
      </c>
      <c r="F130" s="109" t="s">
        <v>11</v>
      </c>
      <c r="G130" s="97">
        <v>1960</v>
      </c>
      <c r="H130" s="115" t="s">
        <v>311</v>
      </c>
      <c r="I130" s="111" t="str">
        <f t="shared" si="3"/>
        <v>H</v>
      </c>
      <c r="J130" s="111">
        <f>COUNTIF(I$10:I130,I130)</f>
        <v>6</v>
      </c>
      <c r="K130" s="118">
        <v>0.03184027777777778</v>
      </c>
    </row>
    <row r="131" spans="1:11" ht="12.75" hidden="1">
      <c r="A131" s="113">
        <v>21</v>
      </c>
      <c r="B131" s="113">
        <v>25</v>
      </c>
      <c r="C131" s="107" t="s">
        <v>63</v>
      </c>
      <c r="D131" s="115" t="s">
        <v>64</v>
      </c>
      <c r="E131" s="109" t="s">
        <v>14</v>
      </c>
      <c r="F131" s="109" t="s">
        <v>11</v>
      </c>
      <c r="G131" s="97">
        <v>1958</v>
      </c>
      <c r="H131" s="115" t="s">
        <v>224</v>
      </c>
      <c r="I131" s="111" t="str">
        <f t="shared" si="3"/>
        <v>H</v>
      </c>
      <c r="J131" s="111">
        <f>COUNTIF(I$10:I131,I131)</f>
        <v>7</v>
      </c>
      <c r="K131" s="118">
        <v>0.03335648148148148</v>
      </c>
    </row>
    <row r="132" spans="1:11" ht="12.75" hidden="1">
      <c r="A132" s="113">
        <v>28</v>
      </c>
      <c r="B132" s="113">
        <v>4</v>
      </c>
      <c r="C132" s="107" t="s">
        <v>244</v>
      </c>
      <c r="D132" s="115" t="s">
        <v>245</v>
      </c>
      <c r="E132" s="109" t="s">
        <v>14</v>
      </c>
      <c r="F132" s="109" t="s">
        <v>11</v>
      </c>
      <c r="G132" s="97">
        <v>1967</v>
      </c>
      <c r="H132" s="115" t="s">
        <v>12</v>
      </c>
      <c r="I132" s="111" t="str">
        <f t="shared" si="3"/>
        <v>H</v>
      </c>
      <c r="J132" s="111">
        <f>COUNTIF(I$10:I132,I132)</f>
        <v>8</v>
      </c>
      <c r="K132" s="118">
        <v>0.035023148148148144</v>
      </c>
    </row>
    <row r="133" spans="1:11" ht="12.75" hidden="1">
      <c r="A133" s="113">
        <v>29</v>
      </c>
      <c r="B133" s="113">
        <v>22</v>
      </c>
      <c r="C133" s="107" t="s">
        <v>315</v>
      </c>
      <c r="D133" s="115" t="s">
        <v>205</v>
      </c>
      <c r="E133" s="109" t="s">
        <v>14</v>
      </c>
      <c r="F133" s="109" t="s">
        <v>11</v>
      </c>
      <c r="G133" s="97">
        <v>1966</v>
      </c>
      <c r="H133" s="115" t="s">
        <v>206</v>
      </c>
      <c r="I133" s="111" t="str">
        <f t="shared" si="3"/>
        <v>H</v>
      </c>
      <c r="J133" s="111">
        <f>COUNTIF(I$10:I133,I133)</f>
        <v>9</v>
      </c>
      <c r="K133" s="118">
        <v>0.035069444444444445</v>
      </c>
    </row>
    <row r="134" spans="1:11" ht="12.75" hidden="1">
      <c r="A134" s="113">
        <v>30</v>
      </c>
      <c r="B134" s="113">
        <v>40</v>
      </c>
      <c r="C134" s="107" t="s">
        <v>106</v>
      </c>
      <c r="D134" s="115" t="s">
        <v>107</v>
      </c>
      <c r="E134" s="109" t="s">
        <v>14</v>
      </c>
      <c r="F134" s="109" t="s">
        <v>11</v>
      </c>
      <c r="G134" s="97">
        <v>1957</v>
      </c>
      <c r="H134" s="115" t="s">
        <v>249</v>
      </c>
      <c r="I134" s="111" t="s">
        <v>371</v>
      </c>
      <c r="J134" s="111">
        <f>COUNTIF(I$10:I134,I134)</f>
        <v>4</v>
      </c>
      <c r="K134" s="118">
        <v>0.035416666666666666</v>
      </c>
    </row>
    <row r="135" spans="1:11" ht="12.75" hidden="1">
      <c r="A135" s="113">
        <v>32</v>
      </c>
      <c r="B135" s="113">
        <v>30</v>
      </c>
      <c r="C135" s="107" t="s">
        <v>227</v>
      </c>
      <c r="D135" s="115" t="s">
        <v>228</v>
      </c>
      <c r="E135" s="109" t="s">
        <v>14</v>
      </c>
      <c r="F135" s="109" t="s">
        <v>11</v>
      </c>
      <c r="G135" s="97">
        <v>1957</v>
      </c>
      <c r="H135" s="115" t="s">
        <v>12</v>
      </c>
      <c r="I135" s="111" t="s">
        <v>371</v>
      </c>
      <c r="J135" s="111">
        <f>COUNTIF(I$10:I135,I135)</f>
        <v>5</v>
      </c>
      <c r="K135" s="118">
        <v>0.03560185185185185</v>
      </c>
    </row>
    <row r="136" spans="1:11" ht="12.75" hidden="1">
      <c r="A136" s="113">
        <v>51</v>
      </c>
      <c r="B136" s="113">
        <v>21</v>
      </c>
      <c r="C136" s="107" t="s">
        <v>316</v>
      </c>
      <c r="D136" s="115" t="s">
        <v>65</v>
      </c>
      <c r="E136" s="109" t="s">
        <v>14</v>
      </c>
      <c r="F136" s="109" t="s">
        <v>11</v>
      </c>
      <c r="G136" s="97">
        <v>1966</v>
      </c>
      <c r="H136" s="115" t="s">
        <v>213</v>
      </c>
      <c r="I136" s="111" t="str">
        <f>IF($F136="m",IF($G$1-$G136&gt;19,IF($G$1-$G136&lt;40,"A",IF($G$1-$G136&gt;49,IF($G$1-$G136&gt;59,IF($G$1-$G136&gt;69,"E","D"),"C"),"B")),"JM"),IF($G$1-$G136&gt;19,IF($G$1-$G136&lt;40,"F",IF($G$1-$G136&lt;50,"G","H")),"JŽ"))</f>
        <v>H</v>
      </c>
      <c r="J136" s="111">
        <f>COUNTIF(I$10:I136,I136)</f>
        <v>10</v>
      </c>
      <c r="K136" s="118">
        <v>0.040428240740740744</v>
      </c>
    </row>
    <row r="137" spans="1:11" ht="12.75" hidden="1">
      <c r="A137" s="113">
        <v>56</v>
      </c>
      <c r="B137" s="113">
        <v>58</v>
      </c>
      <c r="C137" s="130" t="s">
        <v>357</v>
      </c>
      <c r="D137" s="108" t="s">
        <v>358</v>
      </c>
      <c r="E137" s="109" t="s">
        <v>360</v>
      </c>
      <c r="F137" s="109" t="s">
        <v>11</v>
      </c>
      <c r="G137" s="131">
        <v>1959</v>
      </c>
      <c r="H137" s="110" t="s">
        <v>359</v>
      </c>
      <c r="I137" s="111" t="str">
        <f>IF($F137="m",IF($G$1-$G137&gt;19,IF($G$1-$G137&lt;40,"A",IF($G$1-$G137&gt;49,IF($G$1-$G137&gt;59,IF($G$1-$G137&gt;69,"E","D"),"C"),"B")),"JM"),IF($G$1-$G137&gt;19,IF($G$1-$G137&lt;40,"F",IF($G$1-$G137&lt;50,"G","H")),"JŽ"))</f>
        <v>H</v>
      </c>
      <c r="J137" s="111">
        <f>COUNTIF(I$10:I137,I137)</f>
        <v>11</v>
      </c>
      <c r="K137" s="118">
        <v>0.043356481481481475</v>
      </c>
    </row>
    <row r="138" spans="1:11" ht="12.75" hidden="1">
      <c r="A138" s="113">
        <v>42</v>
      </c>
      <c r="B138" s="113">
        <v>50</v>
      </c>
      <c r="C138" s="130" t="s">
        <v>350</v>
      </c>
      <c r="D138" s="108" t="s">
        <v>178</v>
      </c>
      <c r="E138" s="109" t="s">
        <v>14</v>
      </c>
      <c r="F138" s="109" t="s">
        <v>11</v>
      </c>
      <c r="G138" s="131">
        <v>2002</v>
      </c>
      <c r="H138" s="110" t="s">
        <v>17</v>
      </c>
      <c r="I138" s="111" t="str">
        <f>IF($F138="m",IF($G$1-$G138&gt;19,IF($G$1-$G138&lt;40,"A",IF($G$1-$G138&gt;49,IF($G$1-$G138&gt;59,IF($G$1-$G138&gt;69,"E","D"),"C"),"B")),"JM"),IF($G$1-$G138&gt;19,IF($G$1-$G138&lt;40,"F",IF($G$1-$G138&lt;50,"G","H")),"JŽ"))</f>
        <v>JŽ</v>
      </c>
      <c r="J138" s="111">
        <f>COUNTIF(I$10:I138,I138)</f>
        <v>2</v>
      </c>
      <c r="K138" s="118">
        <v>0.039074074074074074</v>
      </c>
    </row>
    <row r="139" spans="1:11" s="156" customFormat="1" ht="12" customHeight="1">
      <c r="A139" s="312" t="s">
        <v>374</v>
      </c>
      <c r="B139" s="313"/>
      <c r="C139" s="313"/>
      <c r="D139" s="313"/>
      <c r="E139" s="313"/>
      <c r="F139" s="313"/>
      <c r="G139" s="313"/>
      <c r="H139" s="313"/>
      <c r="I139" s="313"/>
      <c r="J139" s="313"/>
      <c r="K139" s="314"/>
    </row>
    <row r="140" spans="1:11" ht="12.75" hidden="1">
      <c r="A140" s="113">
        <v>1</v>
      </c>
      <c r="B140" s="113">
        <v>33</v>
      </c>
      <c r="C140" s="107" t="s">
        <v>222</v>
      </c>
      <c r="D140" s="115" t="s">
        <v>223</v>
      </c>
      <c r="E140" s="109" t="s">
        <v>14</v>
      </c>
      <c r="F140" s="109" t="s">
        <v>3</v>
      </c>
      <c r="G140" s="97">
        <v>1992</v>
      </c>
      <c r="H140" s="115" t="s">
        <v>319</v>
      </c>
      <c r="I140" s="111" t="str">
        <f aca="true" t="shared" si="4" ref="I140:I167">IF($F140="m",IF($G$1-$G140&gt;19,IF($G$1-$G140&lt;40,"A",IF($G$1-$G140&gt;49,IF($G$1-$G140&gt;59,IF($G$1-$G140&gt;69,"E","D"),"C"),"B")),"JM"),IF($G$1-$G140&gt;19,IF($G$1-$G140&lt;40,"F",IF($G$1-$G140&lt;50,"G","H")),"JŽ"))</f>
        <v>A</v>
      </c>
      <c r="J140" s="111">
        <f>COUNTIF(I$10:I140,I140)</f>
        <v>27</v>
      </c>
      <c r="K140" s="118">
        <v>0.02383101851851852</v>
      </c>
    </row>
    <row r="141" spans="1:11" ht="12.75" hidden="1">
      <c r="A141" s="113">
        <v>2</v>
      </c>
      <c r="B141" s="113">
        <v>12</v>
      </c>
      <c r="C141" s="130" t="s">
        <v>331</v>
      </c>
      <c r="D141" s="108" t="s">
        <v>155</v>
      </c>
      <c r="E141" s="109" t="s">
        <v>14</v>
      </c>
      <c r="F141" s="109" t="s">
        <v>3</v>
      </c>
      <c r="G141" s="131">
        <v>1996</v>
      </c>
      <c r="H141" s="110" t="s">
        <v>285</v>
      </c>
      <c r="I141" s="111" t="str">
        <f t="shared" si="4"/>
        <v>A</v>
      </c>
      <c r="J141" s="111">
        <f>COUNTIF(I$10:I141,I141)</f>
        <v>28</v>
      </c>
      <c r="K141" s="118">
        <v>0.02783564814814815</v>
      </c>
    </row>
    <row r="142" spans="1:11" ht="12.75" hidden="1">
      <c r="A142" s="113">
        <v>9</v>
      </c>
      <c r="B142" s="113">
        <v>38</v>
      </c>
      <c r="C142" s="107" t="s">
        <v>306</v>
      </c>
      <c r="D142" s="115" t="s">
        <v>36</v>
      </c>
      <c r="E142" s="109" t="s">
        <v>14</v>
      </c>
      <c r="F142" s="109" t="s">
        <v>3</v>
      </c>
      <c r="G142" s="97">
        <v>1980</v>
      </c>
      <c r="H142" s="115" t="s">
        <v>320</v>
      </c>
      <c r="I142" s="111" t="str">
        <f t="shared" si="4"/>
        <v>A</v>
      </c>
      <c r="J142" s="111">
        <f>COUNTIF(I$10:I142,I142)</f>
        <v>29</v>
      </c>
      <c r="K142" s="118">
        <v>0.029143518518518517</v>
      </c>
    </row>
    <row r="143" spans="1:11" ht="12.75" hidden="1">
      <c r="A143" s="113">
        <v>13</v>
      </c>
      <c r="B143" s="113">
        <v>16</v>
      </c>
      <c r="C143" s="107" t="s">
        <v>298</v>
      </c>
      <c r="D143" s="115" t="s">
        <v>155</v>
      </c>
      <c r="E143" s="109" t="s">
        <v>14</v>
      </c>
      <c r="F143" s="109" t="s">
        <v>3</v>
      </c>
      <c r="G143" s="97">
        <v>1989</v>
      </c>
      <c r="H143" s="115" t="s">
        <v>17</v>
      </c>
      <c r="I143" s="111" t="str">
        <f t="shared" si="4"/>
        <v>A</v>
      </c>
      <c r="J143" s="111">
        <f>COUNTIF(I$10:I143,I143)</f>
        <v>30</v>
      </c>
      <c r="K143" s="118">
        <v>0.030868055555555555</v>
      </c>
    </row>
    <row r="144" spans="1:11" ht="12.75" hidden="1">
      <c r="A144" s="113">
        <v>16</v>
      </c>
      <c r="B144" s="113">
        <v>23</v>
      </c>
      <c r="C144" s="107" t="s">
        <v>276</v>
      </c>
      <c r="D144" s="115" t="s">
        <v>76</v>
      </c>
      <c r="E144" s="109" t="s">
        <v>14</v>
      </c>
      <c r="F144" s="109" t="s">
        <v>3</v>
      </c>
      <c r="G144" s="97">
        <v>1984</v>
      </c>
      <c r="H144" s="115" t="s">
        <v>12</v>
      </c>
      <c r="I144" s="111" t="str">
        <f t="shared" si="4"/>
        <v>A</v>
      </c>
      <c r="J144" s="111">
        <f>COUNTIF(I$10:I144,I144)</f>
        <v>31</v>
      </c>
      <c r="K144" s="118">
        <v>0.03130787037037037</v>
      </c>
    </row>
    <row r="145" spans="1:11" ht="12.75" hidden="1">
      <c r="A145" s="113">
        <v>20</v>
      </c>
      <c r="B145" s="113">
        <v>10</v>
      </c>
      <c r="C145" s="130" t="s">
        <v>141</v>
      </c>
      <c r="D145" s="108" t="s">
        <v>155</v>
      </c>
      <c r="E145" s="109" t="s">
        <v>14</v>
      </c>
      <c r="F145" s="109" t="s">
        <v>3</v>
      </c>
      <c r="G145" s="131">
        <v>1992</v>
      </c>
      <c r="H145" s="110" t="s">
        <v>16</v>
      </c>
      <c r="I145" s="111" t="str">
        <f t="shared" si="4"/>
        <v>A</v>
      </c>
      <c r="J145" s="111">
        <f>COUNTIF(I$10:I145,I145)</f>
        <v>32</v>
      </c>
      <c r="K145" s="118">
        <v>0.03325231481481481</v>
      </c>
    </row>
    <row r="146" spans="1:11" ht="12.75" hidden="1">
      <c r="A146" s="113">
        <v>26</v>
      </c>
      <c r="B146" s="113">
        <v>57</v>
      </c>
      <c r="C146" s="107" t="s">
        <v>291</v>
      </c>
      <c r="D146" s="115" t="s">
        <v>232</v>
      </c>
      <c r="E146" s="109" t="s">
        <v>14</v>
      </c>
      <c r="F146" s="109" t="s">
        <v>3</v>
      </c>
      <c r="G146" s="97">
        <v>1990</v>
      </c>
      <c r="H146" s="115" t="s">
        <v>255</v>
      </c>
      <c r="I146" s="111" t="str">
        <f t="shared" si="4"/>
        <v>A</v>
      </c>
      <c r="J146" s="111">
        <f>COUNTIF(I$10:I146,I146)</f>
        <v>33</v>
      </c>
      <c r="K146" s="118">
        <v>0.034525462962962966</v>
      </c>
    </row>
    <row r="147" spans="1:11" ht="12.75" hidden="1">
      <c r="A147" s="113">
        <v>37</v>
      </c>
      <c r="B147" s="113">
        <v>8</v>
      </c>
      <c r="C147" s="107" t="s">
        <v>215</v>
      </c>
      <c r="D147" s="115" t="s">
        <v>216</v>
      </c>
      <c r="E147" s="109" t="s">
        <v>14</v>
      </c>
      <c r="F147" s="109" t="s">
        <v>3</v>
      </c>
      <c r="G147" s="97">
        <v>1994</v>
      </c>
      <c r="H147" s="115" t="s">
        <v>217</v>
      </c>
      <c r="I147" s="111" t="str">
        <f t="shared" si="4"/>
        <v>A</v>
      </c>
      <c r="J147" s="111">
        <f>COUNTIF(I$10:I147,I147)</f>
        <v>34</v>
      </c>
      <c r="K147" s="118">
        <v>0.03688657407407408</v>
      </c>
    </row>
    <row r="148" spans="1:11" ht="12.75" hidden="1">
      <c r="A148" s="113">
        <v>39</v>
      </c>
      <c r="B148" s="113">
        <v>61</v>
      </c>
      <c r="C148" s="130" t="s">
        <v>90</v>
      </c>
      <c r="D148" s="108" t="s">
        <v>91</v>
      </c>
      <c r="E148" s="109" t="s">
        <v>14</v>
      </c>
      <c r="F148" s="109" t="s">
        <v>3</v>
      </c>
      <c r="G148" s="131">
        <v>1981</v>
      </c>
      <c r="H148" s="110" t="s">
        <v>19</v>
      </c>
      <c r="I148" s="111" t="str">
        <f t="shared" si="4"/>
        <v>A</v>
      </c>
      <c r="J148" s="111">
        <f>COUNTIF(I$10:I148,I148)</f>
        <v>35</v>
      </c>
      <c r="K148" s="118">
        <v>0.0371875</v>
      </c>
    </row>
    <row r="149" spans="1:11" ht="12.75" hidden="1">
      <c r="A149" s="113">
        <v>40</v>
      </c>
      <c r="B149" s="113">
        <v>42</v>
      </c>
      <c r="C149" s="130" t="s">
        <v>342</v>
      </c>
      <c r="D149" s="108" t="s">
        <v>42</v>
      </c>
      <c r="E149" s="109" t="s">
        <v>14</v>
      </c>
      <c r="F149" s="109" t="s">
        <v>3</v>
      </c>
      <c r="G149" s="131">
        <v>1986</v>
      </c>
      <c r="H149" s="110" t="s">
        <v>343</v>
      </c>
      <c r="I149" s="111" t="str">
        <f t="shared" si="4"/>
        <v>A</v>
      </c>
      <c r="J149" s="111">
        <f>COUNTIF(I$10:I149,I149)</f>
        <v>36</v>
      </c>
      <c r="K149" s="118">
        <v>0.03791666666666667</v>
      </c>
    </row>
    <row r="150" spans="1:11" ht="12.75" hidden="1">
      <c r="A150" s="113">
        <v>47</v>
      </c>
      <c r="B150" s="113">
        <v>54</v>
      </c>
      <c r="C150" s="130" t="s">
        <v>332</v>
      </c>
      <c r="D150" s="108" t="s">
        <v>333</v>
      </c>
      <c r="E150" s="113" t="s">
        <v>14</v>
      </c>
      <c r="F150" s="109" t="s">
        <v>3</v>
      </c>
      <c r="G150" s="131">
        <v>1995</v>
      </c>
      <c r="H150" s="110" t="s">
        <v>334</v>
      </c>
      <c r="I150" s="111" t="str">
        <f t="shared" si="4"/>
        <v>A</v>
      </c>
      <c r="J150" s="111">
        <f>COUNTIF(I$10:I150,I150)</f>
        <v>37</v>
      </c>
      <c r="K150" s="118">
        <v>0.03954861111111111</v>
      </c>
    </row>
    <row r="151" spans="1:11" ht="12.75" hidden="1">
      <c r="A151" s="113">
        <v>49</v>
      </c>
      <c r="B151" s="113">
        <v>2</v>
      </c>
      <c r="C151" s="107" t="s">
        <v>271</v>
      </c>
      <c r="D151" s="115" t="s">
        <v>272</v>
      </c>
      <c r="E151" s="109" t="s">
        <v>14</v>
      </c>
      <c r="F151" s="109" t="s">
        <v>3</v>
      </c>
      <c r="G151" s="97">
        <v>1980</v>
      </c>
      <c r="H151" s="115" t="s">
        <v>273</v>
      </c>
      <c r="I151" s="111" t="str">
        <f t="shared" si="4"/>
        <v>A</v>
      </c>
      <c r="J151" s="111">
        <f>COUNTIF(I$10:I151,I151)</f>
        <v>38</v>
      </c>
      <c r="K151" s="118">
        <v>0.03986111111111111</v>
      </c>
    </row>
    <row r="152" spans="1:11" ht="12.75" hidden="1">
      <c r="A152" s="113">
        <v>58</v>
      </c>
      <c r="B152" s="113">
        <v>46</v>
      </c>
      <c r="C152" s="107" t="s">
        <v>303</v>
      </c>
      <c r="D152" s="115" t="s">
        <v>232</v>
      </c>
      <c r="E152" s="109" t="s">
        <v>14</v>
      </c>
      <c r="F152" s="109" t="s">
        <v>3</v>
      </c>
      <c r="G152" s="97">
        <v>1989</v>
      </c>
      <c r="H152" s="115" t="s">
        <v>304</v>
      </c>
      <c r="I152" s="111" t="str">
        <f t="shared" si="4"/>
        <v>A</v>
      </c>
      <c r="J152" s="111">
        <f>COUNTIF(I$10:I152,I152)</f>
        <v>39</v>
      </c>
      <c r="K152" s="118">
        <v>0.04737268518518519</v>
      </c>
    </row>
    <row r="153" spans="1:11" ht="12.75" hidden="1">
      <c r="A153" s="113">
        <v>3</v>
      </c>
      <c r="B153" s="113">
        <v>24</v>
      </c>
      <c r="C153" s="107" t="s">
        <v>305</v>
      </c>
      <c r="D153" s="115" t="s">
        <v>71</v>
      </c>
      <c r="E153" s="109" t="s">
        <v>14</v>
      </c>
      <c r="F153" s="109" t="s">
        <v>3</v>
      </c>
      <c r="G153" s="97">
        <v>1974</v>
      </c>
      <c r="H153" s="115" t="s">
        <v>12</v>
      </c>
      <c r="I153" s="111" t="str">
        <f t="shared" si="4"/>
        <v>B</v>
      </c>
      <c r="J153" s="111">
        <f>COUNTIF(I$10:I153,I153)</f>
        <v>21</v>
      </c>
      <c r="K153" s="118">
        <v>0.028136574074074074</v>
      </c>
    </row>
    <row r="154" spans="1:11" ht="12.75" hidden="1">
      <c r="A154" s="113">
        <v>5</v>
      </c>
      <c r="B154" s="113">
        <v>39</v>
      </c>
      <c r="C154" s="107" t="s">
        <v>280</v>
      </c>
      <c r="D154" s="115" t="s">
        <v>51</v>
      </c>
      <c r="E154" s="109" t="s">
        <v>14</v>
      </c>
      <c r="F154" s="109" t="s">
        <v>3</v>
      </c>
      <c r="G154" s="97">
        <v>1978</v>
      </c>
      <c r="H154" s="115" t="s">
        <v>281</v>
      </c>
      <c r="I154" s="111" t="str">
        <f t="shared" si="4"/>
        <v>B</v>
      </c>
      <c r="J154" s="111">
        <f>COUNTIF(I$10:I154,I154)</f>
        <v>22</v>
      </c>
      <c r="K154" s="118">
        <v>0.028807870370370373</v>
      </c>
    </row>
    <row r="155" spans="1:11" ht="12.75" hidden="1">
      <c r="A155" s="113">
        <v>11</v>
      </c>
      <c r="B155" s="113">
        <v>41</v>
      </c>
      <c r="C155" s="107" t="s">
        <v>169</v>
      </c>
      <c r="D155" s="115" t="s">
        <v>47</v>
      </c>
      <c r="E155" s="109" t="s">
        <v>14</v>
      </c>
      <c r="F155" s="109" t="s">
        <v>3</v>
      </c>
      <c r="G155" s="97">
        <v>1974</v>
      </c>
      <c r="H155" s="115" t="s">
        <v>189</v>
      </c>
      <c r="I155" s="111" t="str">
        <f t="shared" si="4"/>
        <v>B</v>
      </c>
      <c r="J155" s="111">
        <f>COUNTIF(I$10:I155,I155)</f>
        <v>23</v>
      </c>
      <c r="K155" s="118">
        <v>0.029965277777777775</v>
      </c>
    </row>
    <row r="156" spans="1:11" ht="12.75" hidden="1">
      <c r="A156" s="113">
        <v>18</v>
      </c>
      <c r="B156" s="113">
        <v>13</v>
      </c>
      <c r="C156" s="107" t="s">
        <v>284</v>
      </c>
      <c r="D156" s="115" t="s">
        <v>232</v>
      </c>
      <c r="E156" s="109" t="s">
        <v>14</v>
      </c>
      <c r="F156" s="109" t="s">
        <v>3</v>
      </c>
      <c r="G156" s="97">
        <v>1970</v>
      </c>
      <c r="H156" s="115" t="s">
        <v>285</v>
      </c>
      <c r="I156" s="111" t="str">
        <f t="shared" si="4"/>
        <v>B</v>
      </c>
      <c r="J156" s="111">
        <f>COUNTIF(I$10:I156,I156)</f>
        <v>24</v>
      </c>
      <c r="K156" s="118">
        <v>0.03217592592592593</v>
      </c>
    </row>
    <row r="157" spans="1:11" ht="12.75" hidden="1">
      <c r="A157" s="113">
        <v>23</v>
      </c>
      <c r="B157" s="113">
        <v>48</v>
      </c>
      <c r="C157" s="130" t="s">
        <v>349</v>
      </c>
      <c r="D157" s="108" t="s">
        <v>40</v>
      </c>
      <c r="E157" s="109" t="s">
        <v>14</v>
      </c>
      <c r="F157" s="109" t="s">
        <v>3</v>
      </c>
      <c r="G157" s="131">
        <v>1970</v>
      </c>
      <c r="H157" s="110" t="s">
        <v>17</v>
      </c>
      <c r="I157" s="111" t="str">
        <f t="shared" si="4"/>
        <v>B</v>
      </c>
      <c r="J157" s="111">
        <f>COUNTIF(I$10:I157,I157)</f>
        <v>25</v>
      </c>
      <c r="K157" s="118">
        <v>0.03366898148148148</v>
      </c>
    </row>
    <row r="158" spans="1:11" ht="12.75" hidden="1">
      <c r="A158" s="113">
        <v>24</v>
      </c>
      <c r="B158" s="113">
        <v>62</v>
      </c>
      <c r="C158" s="107" t="s">
        <v>277</v>
      </c>
      <c r="D158" s="115" t="s">
        <v>49</v>
      </c>
      <c r="E158" s="109" t="s">
        <v>14</v>
      </c>
      <c r="F158" s="109" t="s">
        <v>3</v>
      </c>
      <c r="G158" s="97">
        <v>1976</v>
      </c>
      <c r="H158" s="115" t="s">
        <v>278</v>
      </c>
      <c r="I158" s="111" t="str">
        <f t="shared" si="4"/>
        <v>B</v>
      </c>
      <c r="J158" s="111">
        <f>COUNTIF(I$10:I158,I158)</f>
        <v>26</v>
      </c>
      <c r="K158" s="118">
        <v>0.034212962962962966</v>
      </c>
    </row>
    <row r="159" spans="1:11" ht="12.75" hidden="1">
      <c r="A159" s="113">
        <v>36</v>
      </c>
      <c r="B159" s="113">
        <v>63</v>
      </c>
      <c r="C159" s="107" t="s">
        <v>267</v>
      </c>
      <c r="D159" s="115" t="s">
        <v>36</v>
      </c>
      <c r="E159" s="113" t="s">
        <v>14</v>
      </c>
      <c r="F159" s="109" t="s">
        <v>3</v>
      </c>
      <c r="G159" s="97">
        <v>1974</v>
      </c>
      <c r="H159" s="115" t="s">
        <v>255</v>
      </c>
      <c r="I159" s="111" t="str">
        <f t="shared" si="4"/>
        <v>B</v>
      </c>
      <c r="J159" s="111">
        <f>COUNTIF(I$10:I159,I159)</f>
        <v>27</v>
      </c>
      <c r="K159" s="118">
        <v>0.03681712962962963</v>
      </c>
    </row>
    <row r="160" spans="1:11" ht="12.75" hidden="1">
      <c r="A160" s="113">
        <v>44</v>
      </c>
      <c r="B160" s="113">
        <v>45</v>
      </c>
      <c r="C160" s="107" t="s">
        <v>202</v>
      </c>
      <c r="D160" s="115" t="s">
        <v>203</v>
      </c>
      <c r="E160" s="109" t="s">
        <v>14</v>
      </c>
      <c r="F160" s="109" t="s">
        <v>3</v>
      </c>
      <c r="G160" s="97">
        <v>1977</v>
      </c>
      <c r="H160" s="115" t="s">
        <v>12</v>
      </c>
      <c r="I160" s="111" t="str">
        <f t="shared" si="4"/>
        <v>B</v>
      </c>
      <c r="J160" s="111">
        <f>COUNTIF(I$10:I160,I160)</f>
        <v>28</v>
      </c>
      <c r="K160" s="118">
        <v>0.039247685185185184</v>
      </c>
    </row>
    <row r="161" spans="1:11" ht="12.75" hidden="1">
      <c r="A161" s="113">
        <v>46</v>
      </c>
      <c r="B161" s="113">
        <v>3</v>
      </c>
      <c r="C161" s="188" t="s">
        <v>294</v>
      </c>
      <c r="D161" s="120" t="s">
        <v>295</v>
      </c>
      <c r="E161" s="109" t="s">
        <v>14</v>
      </c>
      <c r="F161" s="109" t="s">
        <v>3</v>
      </c>
      <c r="G161" s="121">
        <v>1973</v>
      </c>
      <c r="H161" s="120" t="s">
        <v>16</v>
      </c>
      <c r="I161" s="111" t="str">
        <f t="shared" si="4"/>
        <v>B</v>
      </c>
      <c r="J161" s="111">
        <f>COUNTIF(I$10:I161,I161)</f>
        <v>29</v>
      </c>
      <c r="K161" s="118">
        <v>0.03953703703703703</v>
      </c>
    </row>
    <row r="162" spans="1:11" ht="12.75" hidden="1">
      <c r="A162" s="113">
        <v>50</v>
      </c>
      <c r="B162" s="113">
        <v>55</v>
      </c>
      <c r="C162" s="107" t="s">
        <v>92</v>
      </c>
      <c r="D162" s="115" t="s">
        <v>51</v>
      </c>
      <c r="E162" s="109" t="s">
        <v>14</v>
      </c>
      <c r="F162" s="109" t="s">
        <v>3</v>
      </c>
      <c r="G162" s="97">
        <v>1976</v>
      </c>
      <c r="H162" s="115" t="s">
        <v>67</v>
      </c>
      <c r="I162" s="111" t="str">
        <f t="shared" si="4"/>
        <v>B</v>
      </c>
      <c r="J162" s="111">
        <f>COUNTIF(I$10:I162,I162)</f>
        <v>30</v>
      </c>
      <c r="K162" s="118">
        <v>0.04008101851851852</v>
      </c>
    </row>
    <row r="163" spans="1:11" ht="12.75" hidden="1">
      <c r="A163" s="113">
        <v>8</v>
      </c>
      <c r="B163" s="113">
        <v>29</v>
      </c>
      <c r="C163" s="107" t="s">
        <v>219</v>
      </c>
      <c r="D163" s="115" t="s">
        <v>220</v>
      </c>
      <c r="E163" s="109" t="s">
        <v>14</v>
      </c>
      <c r="F163" s="109" t="s">
        <v>3</v>
      </c>
      <c r="G163" s="97">
        <v>1962</v>
      </c>
      <c r="H163" s="115" t="s">
        <v>221</v>
      </c>
      <c r="I163" s="111" t="str">
        <f t="shared" si="4"/>
        <v>C</v>
      </c>
      <c r="J163" s="111">
        <f>COUNTIF(I$10:I163,I163)</f>
        <v>5</v>
      </c>
      <c r="K163" s="118">
        <v>0.0290162037037037</v>
      </c>
    </row>
    <row r="164" spans="1:11" ht="12.75" hidden="1">
      <c r="A164" s="113">
        <v>15</v>
      </c>
      <c r="B164" s="113">
        <v>5</v>
      </c>
      <c r="C164" s="107" t="s">
        <v>258</v>
      </c>
      <c r="D164" s="115" t="s">
        <v>40</v>
      </c>
      <c r="E164" s="109" t="s">
        <v>14</v>
      </c>
      <c r="F164" s="109" t="s">
        <v>3</v>
      </c>
      <c r="G164" s="97">
        <v>1963</v>
      </c>
      <c r="H164" s="122" t="s">
        <v>259</v>
      </c>
      <c r="I164" s="111" t="str">
        <f t="shared" si="4"/>
        <v>C</v>
      </c>
      <c r="J164" s="111">
        <f>COUNTIF(I$10:I164,I164)</f>
        <v>6</v>
      </c>
      <c r="K164" s="118">
        <v>0.03113425925925926</v>
      </c>
    </row>
    <row r="165" spans="1:11" s="183" customFormat="1" ht="12.75">
      <c r="A165" s="175">
        <v>1</v>
      </c>
      <c r="B165" s="175">
        <v>14</v>
      </c>
      <c r="C165" s="187" t="s">
        <v>108</v>
      </c>
      <c r="D165" s="177" t="s">
        <v>38</v>
      </c>
      <c r="E165" s="178" t="s">
        <v>14</v>
      </c>
      <c r="F165" s="178" t="s">
        <v>3</v>
      </c>
      <c r="G165" s="180">
        <v>1954</v>
      </c>
      <c r="H165" s="177" t="s">
        <v>12</v>
      </c>
      <c r="I165" s="181" t="str">
        <f t="shared" si="4"/>
        <v>D</v>
      </c>
      <c r="J165" s="181">
        <f>COUNTIF(I$10:I165,I165)</f>
        <v>21</v>
      </c>
      <c r="K165" s="182">
        <v>0.028761574074074075</v>
      </c>
    </row>
    <row r="166" spans="1:11" s="219" customFormat="1" ht="12.75">
      <c r="A166" s="211">
        <v>2</v>
      </c>
      <c r="B166" s="211">
        <v>27</v>
      </c>
      <c r="C166" s="220" t="s">
        <v>68</v>
      </c>
      <c r="D166" s="221" t="s">
        <v>199</v>
      </c>
      <c r="E166" s="214" t="s">
        <v>14</v>
      </c>
      <c r="F166" s="214" t="s">
        <v>3</v>
      </c>
      <c r="G166" s="222">
        <v>1958</v>
      </c>
      <c r="H166" s="221" t="s">
        <v>52</v>
      </c>
      <c r="I166" s="217" t="str">
        <f t="shared" si="4"/>
        <v>D</v>
      </c>
      <c r="J166" s="217">
        <f>COUNTIF(I$10:I166,I166)</f>
        <v>22</v>
      </c>
      <c r="K166" s="218">
        <v>0.02884259259259259</v>
      </c>
    </row>
    <row r="167" spans="1:11" s="209" customFormat="1" ht="12" customHeight="1">
      <c r="A167" s="202">
        <v>3</v>
      </c>
      <c r="B167" s="202">
        <v>28</v>
      </c>
      <c r="C167" s="203" t="s">
        <v>212</v>
      </c>
      <c r="D167" s="204" t="s">
        <v>36</v>
      </c>
      <c r="E167" s="205" t="s">
        <v>14</v>
      </c>
      <c r="F167" s="205" t="s">
        <v>3</v>
      </c>
      <c r="G167" s="206">
        <v>1952</v>
      </c>
      <c r="H167" s="204" t="s">
        <v>12</v>
      </c>
      <c r="I167" s="207" t="str">
        <f t="shared" si="4"/>
        <v>D</v>
      </c>
      <c r="J167" s="207">
        <f>COUNTIF(I$10:I167,I167)</f>
        <v>23</v>
      </c>
      <c r="K167" s="208">
        <v>0.028912037037037038</v>
      </c>
    </row>
    <row r="168" spans="1:11" s="156" customFormat="1" ht="12" customHeight="1">
      <c r="A168" s="312" t="s">
        <v>373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4"/>
    </row>
    <row r="169" spans="1:11" ht="12.75" hidden="1">
      <c r="A169" s="113">
        <v>10</v>
      </c>
      <c r="B169" s="113">
        <v>18</v>
      </c>
      <c r="C169" s="107" t="s">
        <v>194</v>
      </c>
      <c r="D169" s="115" t="s">
        <v>195</v>
      </c>
      <c r="E169" s="109" t="s">
        <v>14</v>
      </c>
      <c r="F169" s="109" t="s">
        <v>3</v>
      </c>
      <c r="G169" s="97">
        <v>1958</v>
      </c>
      <c r="H169" s="115" t="s">
        <v>168</v>
      </c>
      <c r="I169" s="111" t="str">
        <f aca="true" t="shared" si="5" ref="I169:I197">IF($F169="m",IF($G$1-$G169&gt;19,IF($G$1-$G169&lt;40,"A",IF($G$1-$G169&gt;49,IF($G$1-$G169&gt;59,IF($G$1-$G169&gt;69,"E","D"),"C"),"B")),"JM"),IF($G$1-$G169&gt;19,IF($G$1-$G169&lt;40,"F",IF($G$1-$G169&lt;50,"G","H")),"JŽ"))</f>
        <v>D</v>
      </c>
      <c r="J169" s="111">
        <f>COUNTIF(I$10:I169,I169)</f>
        <v>24</v>
      </c>
      <c r="K169" s="118">
        <v>0.02960648148148148</v>
      </c>
    </row>
    <row r="170" spans="1:11" ht="12.75" hidden="1">
      <c r="A170" s="113">
        <v>14</v>
      </c>
      <c r="B170" s="152">
        <v>9</v>
      </c>
      <c r="C170" s="189" t="s">
        <v>268</v>
      </c>
      <c r="D170" s="133" t="s">
        <v>269</v>
      </c>
      <c r="E170" s="134" t="s">
        <v>14</v>
      </c>
      <c r="F170" s="134" t="s">
        <v>3</v>
      </c>
      <c r="G170" s="135">
        <v>1953</v>
      </c>
      <c r="H170" s="133" t="s">
        <v>270</v>
      </c>
      <c r="I170" s="136" t="str">
        <f t="shared" si="5"/>
        <v>D</v>
      </c>
      <c r="J170" s="136">
        <f>COUNTIF(I$10:I170,I170)</f>
        <v>25</v>
      </c>
      <c r="K170" s="137">
        <v>0.03096064814814815</v>
      </c>
    </row>
    <row r="171" spans="1:11" ht="12.75" hidden="1">
      <c r="A171" s="113">
        <v>33</v>
      </c>
      <c r="B171" s="113">
        <v>31</v>
      </c>
      <c r="C171" s="107" t="s">
        <v>240</v>
      </c>
      <c r="D171" s="115" t="s">
        <v>241</v>
      </c>
      <c r="E171" s="109" t="s">
        <v>14</v>
      </c>
      <c r="F171" s="109" t="s">
        <v>3</v>
      </c>
      <c r="G171" s="97">
        <v>1956</v>
      </c>
      <c r="H171" s="115" t="s">
        <v>12</v>
      </c>
      <c r="I171" s="111" t="str">
        <f t="shared" si="5"/>
        <v>D</v>
      </c>
      <c r="J171" s="111">
        <f>COUNTIF(I$10:I171,I171)</f>
        <v>26</v>
      </c>
      <c r="K171" s="118">
        <v>0.035787037037037034</v>
      </c>
    </row>
    <row r="172" spans="1:11" ht="12.75" hidden="1">
      <c r="A172" s="113">
        <v>34</v>
      </c>
      <c r="B172" s="113">
        <v>17</v>
      </c>
      <c r="C172" s="130" t="s">
        <v>138</v>
      </c>
      <c r="D172" s="108" t="s">
        <v>139</v>
      </c>
      <c r="E172" s="109" t="s">
        <v>14</v>
      </c>
      <c r="F172" s="109" t="s">
        <v>3</v>
      </c>
      <c r="G172" s="131">
        <v>1954</v>
      </c>
      <c r="H172" s="110" t="s">
        <v>335</v>
      </c>
      <c r="I172" s="111" t="str">
        <f t="shared" si="5"/>
        <v>D</v>
      </c>
      <c r="J172" s="111">
        <f>COUNTIF(I$10:I172,I172)</f>
        <v>27</v>
      </c>
      <c r="K172" s="118">
        <v>0.036458333333333336</v>
      </c>
    </row>
    <row r="173" spans="1:11" ht="12.75" hidden="1">
      <c r="A173" s="113">
        <v>38</v>
      </c>
      <c r="B173" s="113">
        <v>34</v>
      </c>
      <c r="C173" s="107" t="s">
        <v>73</v>
      </c>
      <c r="D173" s="115" t="s">
        <v>74</v>
      </c>
      <c r="E173" s="109" t="s">
        <v>14</v>
      </c>
      <c r="F173" s="109" t="s">
        <v>3</v>
      </c>
      <c r="G173" s="97">
        <v>1958</v>
      </c>
      <c r="H173" s="115" t="s">
        <v>12</v>
      </c>
      <c r="I173" s="111" t="str">
        <f t="shared" si="5"/>
        <v>D</v>
      </c>
      <c r="J173" s="111">
        <f>COUNTIF(I$10:I173,I173)</f>
        <v>28</v>
      </c>
      <c r="K173" s="118">
        <v>0.03706018518518519</v>
      </c>
    </row>
    <row r="174" spans="1:11" ht="12.75" hidden="1">
      <c r="A174" s="113">
        <v>41</v>
      </c>
      <c r="B174" s="113">
        <v>20</v>
      </c>
      <c r="C174" s="107" t="s">
        <v>208</v>
      </c>
      <c r="D174" s="115" t="s">
        <v>209</v>
      </c>
      <c r="E174" s="109" t="s">
        <v>14</v>
      </c>
      <c r="F174" s="109" t="s">
        <v>3</v>
      </c>
      <c r="G174" s="97">
        <v>1953</v>
      </c>
      <c r="H174" s="115" t="s">
        <v>210</v>
      </c>
      <c r="I174" s="111" t="str">
        <f t="shared" si="5"/>
        <v>D</v>
      </c>
      <c r="J174" s="111">
        <f>COUNTIF(I$10:I174,I174)</f>
        <v>29</v>
      </c>
      <c r="K174" s="118">
        <v>0.03844907407407407</v>
      </c>
    </row>
    <row r="175" spans="1:11" ht="12.75" hidden="1">
      <c r="A175" s="113">
        <v>62</v>
      </c>
      <c r="B175" s="113">
        <v>19</v>
      </c>
      <c r="C175" s="107" t="s">
        <v>103</v>
      </c>
      <c r="D175" s="115" t="s">
        <v>84</v>
      </c>
      <c r="E175" s="109" t="s">
        <v>14</v>
      </c>
      <c r="F175" s="109" t="s">
        <v>3</v>
      </c>
      <c r="G175" s="97">
        <v>1954</v>
      </c>
      <c r="H175" s="115" t="s">
        <v>22</v>
      </c>
      <c r="I175" s="111" t="str">
        <f t="shared" si="5"/>
        <v>D</v>
      </c>
      <c r="J175" s="111">
        <f>COUNTIF(I$10:I175,I175)</f>
        <v>30</v>
      </c>
      <c r="K175" s="118">
        <v>0.050381944444444444</v>
      </c>
    </row>
    <row r="176" spans="1:11" s="183" customFormat="1" ht="12.75">
      <c r="A176" s="175">
        <v>1</v>
      </c>
      <c r="B176" s="175">
        <v>35</v>
      </c>
      <c r="C176" s="187" t="s">
        <v>234</v>
      </c>
      <c r="D176" s="177" t="s">
        <v>38</v>
      </c>
      <c r="E176" s="178" t="s">
        <v>14</v>
      </c>
      <c r="F176" s="178" t="s">
        <v>3</v>
      </c>
      <c r="G176" s="180">
        <v>1948</v>
      </c>
      <c r="H176" s="177" t="s">
        <v>230</v>
      </c>
      <c r="I176" s="181" t="str">
        <f t="shared" si="5"/>
        <v>E</v>
      </c>
      <c r="J176" s="181">
        <f>COUNTIF(I$10:I176,I176)</f>
        <v>15</v>
      </c>
      <c r="K176" s="182">
        <v>0.03335648148148148</v>
      </c>
    </row>
    <row r="177" spans="1:11" s="219" customFormat="1" ht="12.75">
      <c r="A177" s="211">
        <v>2</v>
      </c>
      <c r="B177" s="211">
        <v>37</v>
      </c>
      <c r="C177" s="220" t="s">
        <v>105</v>
      </c>
      <c r="D177" s="221" t="s">
        <v>38</v>
      </c>
      <c r="E177" s="214" t="s">
        <v>14</v>
      </c>
      <c r="F177" s="214" t="s">
        <v>3</v>
      </c>
      <c r="G177" s="222">
        <v>1947</v>
      </c>
      <c r="H177" s="221" t="s">
        <v>111</v>
      </c>
      <c r="I177" s="217" t="str">
        <f t="shared" si="5"/>
        <v>E</v>
      </c>
      <c r="J177" s="217">
        <f>COUNTIF(I$10:I177,I177)</f>
        <v>16</v>
      </c>
      <c r="K177" s="218">
        <v>0.034756944444444444</v>
      </c>
    </row>
    <row r="178" spans="1:11" s="209" customFormat="1" ht="12.75">
      <c r="A178" s="202">
        <v>3</v>
      </c>
      <c r="B178" s="202">
        <v>52</v>
      </c>
      <c r="C178" s="203" t="s">
        <v>263</v>
      </c>
      <c r="D178" s="204" t="s">
        <v>307</v>
      </c>
      <c r="E178" s="205" t="s">
        <v>14</v>
      </c>
      <c r="F178" s="205" t="s">
        <v>3</v>
      </c>
      <c r="G178" s="206">
        <v>1943</v>
      </c>
      <c r="H178" s="204" t="s">
        <v>308</v>
      </c>
      <c r="I178" s="207" t="str">
        <f t="shared" si="5"/>
        <v>E</v>
      </c>
      <c r="J178" s="207">
        <f>COUNTIF(I$10:I178,I178)</f>
        <v>17</v>
      </c>
      <c r="K178" s="208">
        <v>0.039699074074074074</v>
      </c>
    </row>
    <row r="179" spans="1:11" ht="22.5" hidden="1">
      <c r="A179" s="113">
        <v>52</v>
      </c>
      <c r="B179" s="113">
        <v>11</v>
      </c>
      <c r="C179" s="107" t="s">
        <v>263</v>
      </c>
      <c r="D179" s="115" t="s">
        <v>264</v>
      </c>
      <c r="E179" s="109" t="s">
        <v>14</v>
      </c>
      <c r="F179" s="109" t="s">
        <v>3</v>
      </c>
      <c r="G179" s="97">
        <v>1948</v>
      </c>
      <c r="H179" s="115" t="s">
        <v>12</v>
      </c>
      <c r="I179" s="111" t="str">
        <f t="shared" si="5"/>
        <v>E</v>
      </c>
      <c r="J179" s="111">
        <f>COUNTIF(I$10:I179,I179)</f>
        <v>18</v>
      </c>
      <c r="K179" s="118">
        <v>0.040682870370370376</v>
      </c>
    </row>
    <row r="180" spans="1:11" ht="12.75" hidden="1">
      <c r="A180" s="113">
        <v>53</v>
      </c>
      <c r="B180" s="98">
        <v>26</v>
      </c>
      <c r="C180" s="107" t="s">
        <v>147</v>
      </c>
      <c r="D180" s="115" t="s">
        <v>322</v>
      </c>
      <c r="E180" s="109" t="s">
        <v>14</v>
      </c>
      <c r="F180" s="97" t="s">
        <v>3</v>
      </c>
      <c r="G180" s="97">
        <v>1942</v>
      </c>
      <c r="H180" s="132" t="s">
        <v>20</v>
      </c>
      <c r="I180" s="111" t="str">
        <f t="shared" si="5"/>
        <v>E</v>
      </c>
      <c r="J180" s="111">
        <f>COUNTIF(I$10:I180,I180)</f>
        <v>19</v>
      </c>
      <c r="K180" s="118">
        <v>0.040983796296296296</v>
      </c>
    </row>
    <row r="181" spans="1:11" ht="12.75" hidden="1">
      <c r="A181" s="113">
        <v>60</v>
      </c>
      <c r="B181" s="113">
        <v>15</v>
      </c>
      <c r="C181" s="107" t="s">
        <v>77</v>
      </c>
      <c r="D181" s="115" t="s">
        <v>78</v>
      </c>
      <c r="E181" s="109" t="s">
        <v>14</v>
      </c>
      <c r="F181" s="109" t="s">
        <v>3</v>
      </c>
      <c r="G181" s="97">
        <v>1946</v>
      </c>
      <c r="H181" s="115" t="s">
        <v>67</v>
      </c>
      <c r="I181" s="111" t="str">
        <f t="shared" si="5"/>
        <v>E</v>
      </c>
      <c r="J181" s="111">
        <f>COUNTIF(I$10:I181,I181)</f>
        <v>20</v>
      </c>
      <c r="K181" s="118">
        <v>0.04784722222222223</v>
      </c>
    </row>
    <row r="182" spans="1:11" ht="12.75" hidden="1">
      <c r="A182" s="113">
        <v>61</v>
      </c>
      <c r="B182" s="113">
        <v>60</v>
      </c>
      <c r="C182" s="130" t="s">
        <v>340</v>
      </c>
      <c r="D182" s="108" t="s">
        <v>139</v>
      </c>
      <c r="E182" s="109" t="s">
        <v>14</v>
      </c>
      <c r="F182" s="109" t="s">
        <v>3</v>
      </c>
      <c r="G182" s="131">
        <v>1942</v>
      </c>
      <c r="H182" s="110" t="s">
        <v>341</v>
      </c>
      <c r="I182" s="111" t="str">
        <f t="shared" si="5"/>
        <v>E</v>
      </c>
      <c r="J182" s="111">
        <f>COUNTIF(I$10:I182,I182)</f>
        <v>21</v>
      </c>
      <c r="K182" s="118">
        <v>0.04815972222222222</v>
      </c>
    </row>
    <row r="183" spans="1:11" ht="12.75" hidden="1">
      <c r="A183" s="113">
        <v>12</v>
      </c>
      <c r="B183" s="151">
        <v>7</v>
      </c>
      <c r="C183" s="123" t="s">
        <v>50</v>
      </c>
      <c r="D183" s="124" t="s">
        <v>84</v>
      </c>
      <c r="E183" s="125" t="s">
        <v>14</v>
      </c>
      <c r="F183" s="125" t="s">
        <v>3</v>
      </c>
      <c r="G183" s="126">
        <v>2001</v>
      </c>
      <c r="H183" s="124" t="s">
        <v>319</v>
      </c>
      <c r="I183" s="125" t="str">
        <f t="shared" si="5"/>
        <v>JM</v>
      </c>
      <c r="J183" s="125">
        <f>COUNTIF(I$10:I183,I183)</f>
        <v>3</v>
      </c>
      <c r="K183" s="127">
        <v>0.03054398148148148</v>
      </c>
    </row>
    <row r="184" spans="1:11" ht="12.75" hidden="1">
      <c r="A184" s="113">
        <v>1</v>
      </c>
      <c r="B184" s="113">
        <v>6</v>
      </c>
      <c r="C184" s="107" t="s">
        <v>248</v>
      </c>
      <c r="D184" s="115" t="s">
        <v>65</v>
      </c>
      <c r="E184" s="109" t="s">
        <v>14</v>
      </c>
      <c r="F184" s="109" t="s">
        <v>11</v>
      </c>
      <c r="G184" s="97">
        <v>1985</v>
      </c>
      <c r="H184" s="115" t="s">
        <v>12</v>
      </c>
      <c r="I184" s="111" t="str">
        <f t="shared" si="5"/>
        <v>F</v>
      </c>
      <c r="J184" s="111">
        <f>COUNTIF(I$10:I184,I184)</f>
        <v>9</v>
      </c>
      <c r="K184" s="118">
        <v>0.03259259259259259</v>
      </c>
    </row>
    <row r="185" spans="1:11" ht="12.75" hidden="1">
      <c r="A185" s="113">
        <v>2</v>
      </c>
      <c r="B185" s="113">
        <v>56</v>
      </c>
      <c r="C185" s="130" t="s">
        <v>355</v>
      </c>
      <c r="D185" s="108" t="s">
        <v>356</v>
      </c>
      <c r="E185" s="109" t="s">
        <v>14</v>
      </c>
      <c r="F185" s="109" t="s">
        <v>11</v>
      </c>
      <c r="G185" s="131">
        <v>1993</v>
      </c>
      <c r="H185" s="110" t="s">
        <v>12</v>
      </c>
      <c r="I185" s="111" t="str">
        <f t="shared" si="5"/>
        <v>F</v>
      </c>
      <c r="J185" s="111">
        <f>COUNTIF(I$10:I185,I185)</f>
        <v>10</v>
      </c>
      <c r="K185" s="118">
        <v>0.03670138888888889</v>
      </c>
    </row>
    <row r="186" spans="1:11" ht="12" customHeight="1" hidden="1">
      <c r="A186" s="113">
        <v>3</v>
      </c>
      <c r="B186" s="113">
        <v>51</v>
      </c>
      <c r="C186" s="107" t="s">
        <v>314</v>
      </c>
      <c r="D186" s="115" t="s">
        <v>226</v>
      </c>
      <c r="E186" s="109" t="s">
        <v>14</v>
      </c>
      <c r="F186" s="109" t="s">
        <v>11</v>
      </c>
      <c r="G186" s="97">
        <v>1993</v>
      </c>
      <c r="H186" s="115" t="s">
        <v>201</v>
      </c>
      <c r="I186" s="111" t="str">
        <f t="shared" si="5"/>
        <v>F</v>
      </c>
      <c r="J186" s="111">
        <f>COUNTIF(I$10:I186,I186)</f>
        <v>11</v>
      </c>
      <c r="K186" s="141">
        <v>0.03949074074074074</v>
      </c>
    </row>
    <row r="187" spans="1:11" ht="12.75" hidden="1">
      <c r="A187" s="113">
        <v>54</v>
      </c>
      <c r="B187" s="113">
        <v>1</v>
      </c>
      <c r="C187" s="107" t="s">
        <v>235</v>
      </c>
      <c r="D187" s="115" t="s">
        <v>236</v>
      </c>
      <c r="E187" s="109" t="s">
        <v>14</v>
      </c>
      <c r="F187" s="109" t="s">
        <v>11</v>
      </c>
      <c r="G187" s="97">
        <v>1983</v>
      </c>
      <c r="H187" s="116" t="s">
        <v>370</v>
      </c>
      <c r="I187" s="111" t="str">
        <f t="shared" si="5"/>
        <v>F</v>
      </c>
      <c r="J187" s="111">
        <f>COUNTIF(I$10:I187,I187)</f>
        <v>12</v>
      </c>
      <c r="K187" s="118">
        <v>0.0418287037037037</v>
      </c>
    </row>
    <row r="188" spans="1:11" ht="12.75" hidden="1">
      <c r="A188" s="113">
        <v>59</v>
      </c>
      <c r="B188" s="113">
        <v>53</v>
      </c>
      <c r="C188" s="130" t="s">
        <v>353</v>
      </c>
      <c r="D188" s="108" t="s">
        <v>354</v>
      </c>
      <c r="E188" s="109" t="s">
        <v>14</v>
      </c>
      <c r="F188" s="109" t="s">
        <v>11</v>
      </c>
      <c r="G188" s="131">
        <v>1983</v>
      </c>
      <c r="H188" s="110" t="s">
        <v>12</v>
      </c>
      <c r="I188" s="111" t="str">
        <f t="shared" si="5"/>
        <v>F</v>
      </c>
      <c r="J188" s="111">
        <f>COUNTIF(I$10:I188,I188)</f>
        <v>13</v>
      </c>
      <c r="K188" s="118">
        <v>0.04776620370370371</v>
      </c>
    </row>
    <row r="189" spans="1:11" ht="12.75" hidden="1">
      <c r="A189" s="113">
        <v>25</v>
      </c>
      <c r="B189" s="113">
        <v>32</v>
      </c>
      <c r="C189" s="107" t="s">
        <v>118</v>
      </c>
      <c r="D189" s="115" t="s">
        <v>58</v>
      </c>
      <c r="E189" s="109" t="s">
        <v>14</v>
      </c>
      <c r="F189" s="109" t="s">
        <v>11</v>
      </c>
      <c r="G189" s="97">
        <v>1973</v>
      </c>
      <c r="H189" s="115" t="s">
        <v>12</v>
      </c>
      <c r="I189" s="111" t="str">
        <f t="shared" si="5"/>
        <v>G</v>
      </c>
      <c r="J189" s="111">
        <f>COUNTIF(I$10:I189,I189)</f>
        <v>13</v>
      </c>
      <c r="K189" s="118">
        <v>0.03435185185185185</v>
      </c>
    </row>
    <row r="190" spans="1:11" ht="12.75" hidden="1">
      <c r="A190" s="113">
        <v>31</v>
      </c>
      <c r="B190" s="113">
        <v>47</v>
      </c>
      <c r="C190" s="107" t="s">
        <v>282</v>
      </c>
      <c r="D190" s="115" t="s">
        <v>115</v>
      </c>
      <c r="E190" s="109" t="s">
        <v>14</v>
      </c>
      <c r="F190" s="109" t="s">
        <v>11</v>
      </c>
      <c r="G190" s="97">
        <v>1976</v>
      </c>
      <c r="H190" s="115" t="s">
        <v>255</v>
      </c>
      <c r="I190" s="111" t="str">
        <f t="shared" si="5"/>
        <v>G</v>
      </c>
      <c r="J190" s="111">
        <f>COUNTIF(I$10:I190,I190)</f>
        <v>14</v>
      </c>
      <c r="K190" s="118">
        <v>0.03546296296296297</v>
      </c>
    </row>
    <row r="191" spans="1:11" ht="12.75" hidden="1">
      <c r="A191" s="113">
        <v>43</v>
      </c>
      <c r="B191" s="113">
        <v>44</v>
      </c>
      <c r="C191" s="107" t="s">
        <v>202</v>
      </c>
      <c r="D191" s="115" t="s">
        <v>204</v>
      </c>
      <c r="E191" s="109" t="s">
        <v>14</v>
      </c>
      <c r="F191" s="109" t="s">
        <v>11</v>
      </c>
      <c r="G191" s="97">
        <v>1976</v>
      </c>
      <c r="H191" s="115" t="s">
        <v>12</v>
      </c>
      <c r="I191" s="111" t="str">
        <f t="shared" si="5"/>
        <v>G</v>
      </c>
      <c r="J191" s="111">
        <f>COUNTIF(I$10:I191,I191)</f>
        <v>15</v>
      </c>
      <c r="K191" s="118">
        <v>0.039247685185185184</v>
      </c>
    </row>
    <row r="192" spans="1:11" ht="12.75" hidden="1">
      <c r="A192" s="113">
        <v>55</v>
      </c>
      <c r="B192" s="113">
        <v>59</v>
      </c>
      <c r="C192" s="130" t="s">
        <v>361</v>
      </c>
      <c r="D192" s="108" t="s">
        <v>362</v>
      </c>
      <c r="E192" s="109" t="s">
        <v>14</v>
      </c>
      <c r="F192" s="109" t="s">
        <v>11</v>
      </c>
      <c r="G192" s="131">
        <v>1971</v>
      </c>
      <c r="H192" s="110" t="s">
        <v>363</v>
      </c>
      <c r="I192" s="111" t="str">
        <f t="shared" si="5"/>
        <v>G</v>
      </c>
      <c r="J192" s="111">
        <f>COUNTIF(I$10:I192,I192)</f>
        <v>16</v>
      </c>
      <c r="K192" s="118">
        <v>0.042569444444444444</v>
      </c>
    </row>
    <row r="193" spans="1:11" ht="12.75" hidden="1">
      <c r="A193" s="113">
        <v>57</v>
      </c>
      <c r="B193" s="113">
        <v>49</v>
      </c>
      <c r="C193" s="130" t="s">
        <v>177</v>
      </c>
      <c r="D193" s="108" t="s">
        <v>178</v>
      </c>
      <c r="E193" s="109" t="s">
        <v>14</v>
      </c>
      <c r="F193" s="109" t="s">
        <v>11</v>
      </c>
      <c r="G193" s="131">
        <v>1971</v>
      </c>
      <c r="H193" s="110" t="s">
        <v>17</v>
      </c>
      <c r="I193" s="111" t="str">
        <f t="shared" si="5"/>
        <v>G</v>
      </c>
      <c r="J193" s="111">
        <f>COUNTIF(I$10:I193,I193)</f>
        <v>17</v>
      </c>
      <c r="K193" s="118">
        <v>0.04489583333333333</v>
      </c>
    </row>
    <row r="194" spans="1:11" ht="12.75" hidden="1">
      <c r="A194" s="113">
        <v>17</v>
      </c>
      <c r="B194" s="113">
        <v>43</v>
      </c>
      <c r="C194" s="107" t="s">
        <v>218</v>
      </c>
      <c r="D194" s="115" t="s">
        <v>312</v>
      </c>
      <c r="E194" s="109" t="s">
        <v>14</v>
      </c>
      <c r="F194" s="109" t="s">
        <v>11</v>
      </c>
      <c r="G194" s="97">
        <v>1960</v>
      </c>
      <c r="H194" s="115" t="s">
        <v>311</v>
      </c>
      <c r="I194" s="111" t="str">
        <f t="shared" si="5"/>
        <v>H</v>
      </c>
      <c r="J194" s="111">
        <f>COUNTIF(I$10:I194,I194)</f>
        <v>12</v>
      </c>
      <c r="K194" s="118">
        <v>0.03184027777777778</v>
      </c>
    </row>
    <row r="195" spans="1:11" ht="12.75" hidden="1">
      <c r="A195" s="113">
        <v>21</v>
      </c>
      <c r="B195" s="113">
        <v>25</v>
      </c>
      <c r="C195" s="107" t="s">
        <v>63</v>
      </c>
      <c r="D195" s="115" t="s">
        <v>64</v>
      </c>
      <c r="E195" s="109" t="s">
        <v>14</v>
      </c>
      <c r="F195" s="109" t="s">
        <v>11</v>
      </c>
      <c r="G195" s="97">
        <v>1958</v>
      </c>
      <c r="H195" s="115" t="s">
        <v>224</v>
      </c>
      <c r="I195" s="111" t="str">
        <f t="shared" si="5"/>
        <v>H</v>
      </c>
      <c r="J195" s="111">
        <f>COUNTIF(I$10:I195,I195)</f>
        <v>13</v>
      </c>
      <c r="K195" s="118">
        <v>0.03335648148148148</v>
      </c>
    </row>
    <row r="196" spans="1:11" ht="12.75" hidden="1">
      <c r="A196" s="113">
        <v>28</v>
      </c>
      <c r="B196" s="113">
        <v>4</v>
      </c>
      <c r="C196" s="107" t="s">
        <v>244</v>
      </c>
      <c r="D196" s="115" t="s">
        <v>245</v>
      </c>
      <c r="E196" s="109" t="s">
        <v>14</v>
      </c>
      <c r="F196" s="109" t="s">
        <v>11</v>
      </c>
      <c r="G196" s="97">
        <v>1967</v>
      </c>
      <c r="H196" s="115" t="s">
        <v>12</v>
      </c>
      <c r="I196" s="111" t="str">
        <f t="shared" si="5"/>
        <v>H</v>
      </c>
      <c r="J196" s="111">
        <f>COUNTIF(I$10:I196,I196)</f>
        <v>14</v>
      </c>
      <c r="K196" s="118">
        <v>0.035023148148148144</v>
      </c>
    </row>
    <row r="197" spans="1:11" ht="12.75" hidden="1">
      <c r="A197" s="113">
        <v>29</v>
      </c>
      <c r="B197" s="113">
        <v>22</v>
      </c>
      <c r="C197" s="107" t="s">
        <v>315</v>
      </c>
      <c r="D197" s="115" t="s">
        <v>205</v>
      </c>
      <c r="E197" s="109" t="s">
        <v>14</v>
      </c>
      <c r="F197" s="109" t="s">
        <v>11</v>
      </c>
      <c r="G197" s="97">
        <v>1966</v>
      </c>
      <c r="H197" s="115" t="s">
        <v>206</v>
      </c>
      <c r="I197" s="111" t="str">
        <f t="shared" si="5"/>
        <v>H</v>
      </c>
      <c r="J197" s="111">
        <f>COUNTIF(I$10:I197,I197)</f>
        <v>15</v>
      </c>
      <c r="K197" s="118">
        <v>0.035069444444444445</v>
      </c>
    </row>
    <row r="198" spans="1:11" ht="12.75" hidden="1">
      <c r="A198" s="113">
        <v>30</v>
      </c>
      <c r="B198" s="113">
        <v>40</v>
      </c>
      <c r="C198" s="107" t="s">
        <v>106</v>
      </c>
      <c r="D198" s="115" t="s">
        <v>107</v>
      </c>
      <c r="E198" s="109" t="s">
        <v>14</v>
      </c>
      <c r="F198" s="109" t="s">
        <v>11</v>
      </c>
      <c r="G198" s="97">
        <v>1957</v>
      </c>
      <c r="H198" s="115" t="s">
        <v>249</v>
      </c>
      <c r="I198" s="111" t="s">
        <v>371</v>
      </c>
      <c r="J198" s="111">
        <f>COUNTIF(I$10:I198,I198)</f>
        <v>6</v>
      </c>
      <c r="K198" s="118">
        <v>0.035416666666666666</v>
      </c>
    </row>
    <row r="199" spans="1:11" ht="12.75" hidden="1">
      <c r="A199" s="113">
        <v>32</v>
      </c>
      <c r="B199" s="113">
        <v>30</v>
      </c>
      <c r="C199" s="107" t="s">
        <v>227</v>
      </c>
      <c r="D199" s="115" t="s">
        <v>228</v>
      </c>
      <c r="E199" s="109" t="s">
        <v>14</v>
      </c>
      <c r="F199" s="109" t="s">
        <v>11</v>
      </c>
      <c r="G199" s="97">
        <v>1957</v>
      </c>
      <c r="H199" s="115" t="s">
        <v>12</v>
      </c>
      <c r="I199" s="111" t="s">
        <v>371</v>
      </c>
      <c r="J199" s="111">
        <f>COUNTIF(I$10:I199,I199)</f>
        <v>7</v>
      </c>
      <c r="K199" s="118">
        <v>0.03560185185185185</v>
      </c>
    </row>
    <row r="200" spans="1:11" ht="12.75" hidden="1">
      <c r="A200" s="113">
        <v>51</v>
      </c>
      <c r="B200" s="113">
        <v>21</v>
      </c>
      <c r="C200" s="107" t="s">
        <v>316</v>
      </c>
      <c r="D200" s="115" t="s">
        <v>65</v>
      </c>
      <c r="E200" s="109" t="s">
        <v>14</v>
      </c>
      <c r="F200" s="109" t="s">
        <v>11</v>
      </c>
      <c r="G200" s="97">
        <v>1966</v>
      </c>
      <c r="H200" s="115" t="s">
        <v>213</v>
      </c>
      <c r="I200" s="111" t="str">
        <f>IF($F200="m",IF($G$1-$G200&gt;19,IF($G$1-$G200&lt;40,"A",IF($G$1-$G200&gt;49,IF($G$1-$G200&gt;59,IF($G$1-$G200&gt;69,"E","D"),"C"),"B")),"JM"),IF($G$1-$G200&gt;19,IF($G$1-$G200&lt;40,"F",IF($G$1-$G200&lt;50,"G","H")),"JŽ"))</f>
        <v>H</v>
      </c>
      <c r="J200" s="111">
        <f>COUNTIF(I$10:I200,I200)</f>
        <v>16</v>
      </c>
      <c r="K200" s="118">
        <v>0.040428240740740744</v>
      </c>
    </row>
    <row r="201" spans="1:11" ht="12.75" hidden="1">
      <c r="A201" s="113">
        <v>56</v>
      </c>
      <c r="B201" s="113">
        <v>58</v>
      </c>
      <c r="C201" s="130" t="s">
        <v>357</v>
      </c>
      <c r="D201" s="108" t="s">
        <v>358</v>
      </c>
      <c r="E201" s="109" t="s">
        <v>360</v>
      </c>
      <c r="F201" s="109" t="s">
        <v>11</v>
      </c>
      <c r="G201" s="131">
        <v>1959</v>
      </c>
      <c r="H201" s="110" t="s">
        <v>359</v>
      </c>
      <c r="I201" s="111" t="str">
        <f>IF($F201="m",IF($G$1-$G201&gt;19,IF($G$1-$G201&lt;40,"A",IF($G$1-$G201&gt;49,IF($G$1-$G201&gt;59,IF($G$1-$G201&gt;69,"E","D"),"C"),"B")),"JM"),IF($G$1-$G201&gt;19,IF($G$1-$G201&lt;40,"F",IF($G$1-$G201&lt;50,"G","H")),"JŽ"))</f>
        <v>H</v>
      </c>
      <c r="J201" s="111">
        <f>COUNTIF(I$10:I201,I201)</f>
        <v>17</v>
      </c>
      <c r="K201" s="118">
        <v>0.043356481481481475</v>
      </c>
    </row>
    <row r="202" spans="1:11" ht="12.75" hidden="1">
      <c r="A202" s="113">
        <v>42</v>
      </c>
      <c r="B202" s="113">
        <v>50</v>
      </c>
      <c r="C202" s="130" t="s">
        <v>350</v>
      </c>
      <c r="D202" s="108" t="s">
        <v>178</v>
      </c>
      <c r="E202" s="109" t="s">
        <v>14</v>
      </c>
      <c r="F202" s="109" t="s">
        <v>11</v>
      </c>
      <c r="G202" s="131">
        <v>2002</v>
      </c>
      <c r="H202" s="110" t="s">
        <v>17</v>
      </c>
      <c r="I202" s="111" t="str">
        <f>IF($F202="m",IF($G$1-$G202&gt;19,IF($G$1-$G202&lt;40,"A",IF($G$1-$G202&gt;49,IF($G$1-$G202&gt;59,IF($G$1-$G202&gt;69,"E","D"),"C"),"B")),"JM"),IF($G$1-$G202&gt;19,IF($G$1-$G202&lt;40,"F",IF($G$1-$G202&lt;50,"G","H")),"JŽ"))</f>
        <v>JŽ</v>
      </c>
      <c r="J202" s="111">
        <f>COUNTIF(I$10:I202,I202)</f>
        <v>3</v>
      </c>
      <c r="K202" s="118">
        <v>0.039074074074074074</v>
      </c>
    </row>
    <row r="203" spans="1:11" ht="12.75" hidden="1">
      <c r="A203" s="113">
        <v>1</v>
      </c>
      <c r="B203" s="113">
        <v>14</v>
      </c>
      <c r="C203" s="107" t="s">
        <v>108</v>
      </c>
      <c r="D203" s="115" t="s">
        <v>38</v>
      </c>
      <c r="E203" s="109" t="s">
        <v>14</v>
      </c>
      <c r="F203" s="109" t="s">
        <v>3</v>
      </c>
      <c r="G203" s="97">
        <v>1954</v>
      </c>
      <c r="H203" s="115" t="s">
        <v>12</v>
      </c>
      <c r="I203" s="111" t="str">
        <f aca="true" t="shared" si="6" ref="I203:I237">IF($F203="m",IF($G$1-$G203&gt;19,IF($G$1-$G203&lt;40,"A",IF($G$1-$G203&gt;49,IF($G$1-$G203&gt;59,IF($G$1-$G203&gt;69,"E","D"),"C"),"B")),"JM"),IF($G$1-$G203&gt;19,IF($G$1-$G203&lt;40,"F",IF($G$1-$G203&lt;50,"G","H")),"JŽ"))</f>
        <v>D</v>
      </c>
      <c r="J203" s="111">
        <f>COUNTIF(I$10:I203,I203)</f>
        <v>31</v>
      </c>
      <c r="K203" s="118">
        <v>0.028761574074074075</v>
      </c>
    </row>
    <row r="204" spans="1:11" ht="12.75" hidden="1">
      <c r="A204" s="113">
        <v>5</v>
      </c>
      <c r="B204" s="113">
        <v>39</v>
      </c>
      <c r="C204" s="107" t="s">
        <v>280</v>
      </c>
      <c r="D204" s="115" t="s">
        <v>51</v>
      </c>
      <c r="E204" s="109" t="s">
        <v>14</v>
      </c>
      <c r="F204" s="109" t="s">
        <v>3</v>
      </c>
      <c r="G204" s="97">
        <v>1978</v>
      </c>
      <c r="H204" s="115" t="s">
        <v>281</v>
      </c>
      <c r="I204" s="111" t="str">
        <f t="shared" si="6"/>
        <v>B</v>
      </c>
      <c r="J204" s="111">
        <f>COUNTIF(I$10:I204,I204)</f>
        <v>31</v>
      </c>
      <c r="K204" s="118">
        <v>0.028807870370370373</v>
      </c>
    </row>
    <row r="205" spans="1:11" ht="12.75" hidden="1">
      <c r="A205" s="113">
        <v>2</v>
      </c>
      <c r="B205" s="113">
        <v>27</v>
      </c>
      <c r="C205" s="107" t="s">
        <v>68</v>
      </c>
      <c r="D205" s="115" t="s">
        <v>199</v>
      </c>
      <c r="E205" s="109" t="s">
        <v>14</v>
      </c>
      <c r="F205" s="109" t="s">
        <v>3</v>
      </c>
      <c r="G205" s="97">
        <v>1958</v>
      </c>
      <c r="H205" s="115" t="s">
        <v>52</v>
      </c>
      <c r="I205" s="111" t="str">
        <f t="shared" si="6"/>
        <v>D</v>
      </c>
      <c r="J205" s="111">
        <f>COUNTIF(I$10:I205,I205)</f>
        <v>32</v>
      </c>
      <c r="K205" s="118">
        <v>0.02884259259259259</v>
      </c>
    </row>
    <row r="206" spans="1:11" ht="12.75" hidden="1">
      <c r="A206" s="113">
        <v>3</v>
      </c>
      <c r="B206" s="113">
        <v>28</v>
      </c>
      <c r="C206" s="107" t="s">
        <v>212</v>
      </c>
      <c r="D206" s="115" t="s">
        <v>36</v>
      </c>
      <c r="E206" s="109" t="s">
        <v>14</v>
      </c>
      <c r="F206" s="109" t="s">
        <v>3</v>
      </c>
      <c r="G206" s="97">
        <v>1952</v>
      </c>
      <c r="H206" s="115" t="s">
        <v>12</v>
      </c>
      <c r="I206" s="111" t="str">
        <f t="shared" si="6"/>
        <v>D</v>
      </c>
      <c r="J206" s="111">
        <f>COUNTIF(I$10:I206,I206)</f>
        <v>33</v>
      </c>
      <c r="K206" s="118">
        <v>0.028912037037037038</v>
      </c>
    </row>
    <row r="207" spans="1:11" ht="12.75" hidden="1">
      <c r="A207" s="113">
        <v>8</v>
      </c>
      <c r="B207" s="113">
        <v>29</v>
      </c>
      <c r="C207" s="107" t="s">
        <v>219</v>
      </c>
      <c r="D207" s="115" t="s">
        <v>220</v>
      </c>
      <c r="E207" s="109" t="s">
        <v>14</v>
      </c>
      <c r="F207" s="109" t="s">
        <v>3</v>
      </c>
      <c r="G207" s="97">
        <v>1962</v>
      </c>
      <c r="H207" s="115" t="s">
        <v>221</v>
      </c>
      <c r="I207" s="111" t="str">
        <f t="shared" si="6"/>
        <v>C</v>
      </c>
      <c r="J207" s="111">
        <f>COUNTIF(I$10:I207,I207)</f>
        <v>7</v>
      </c>
      <c r="K207" s="118">
        <v>0.0290162037037037</v>
      </c>
    </row>
    <row r="208" spans="1:11" ht="12.75" hidden="1">
      <c r="A208" s="113">
        <v>9</v>
      </c>
      <c r="B208" s="113">
        <v>38</v>
      </c>
      <c r="C208" s="107" t="s">
        <v>306</v>
      </c>
      <c r="D208" s="115" t="s">
        <v>36</v>
      </c>
      <c r="E208" s="109" t="s">
        <v>14</v>
      </c>
      <c r="F208" s="109" t="s">
        <v>3</v>
      </c>
      <c r="G208" s="97">
        <v>1980</v>
      </c>
      <c r="H208" s="115" t="s">
        <v>320</v>
      </c>
      <c r="I208" s="111" t="str">
        <f t="shared" si="6"/>
        <v>A</v>
      </c>
      <c r="J208" s="111">
        <f>COUNTIF(I$10:I208,I208)</f>
        <v>40</v>
      </c>
      <c r="K208" s="118">
        <v>0.029143518518518517</v>
      </c>
    </row>
    <row r="209" spans="1:11" ht="12.75" hidden="1">
      <c r="A209" s="113">
        <v>10</v>
      </c>
      <c r="B209" s="113">
        <v>18</v>
      </c>
      <c r="C209" s="107" t="s">
        <v>194</v>
      </c>
      <c r="D209" s="115" t="s">
        <v>195</v>
      </c>
      <c r="E209" s="109" t="s">
        <v>14</v>
      </c>
      <c r="F209" s="109" t="s">
        <v>3</v>
      </c>
      <c r="G209" s="97">
        <v>1958</v>
      </c>
      <c r="H209" s="115" t="s">
        <v>168</v>
      </c>
      <c r="I209" s="111" t="str">
        <f t="shared" si="6"/>
        <v>D</v>
      </c>
      <c r="J209" s="111">
        <f>COUNTIF(I$10:I209,I209)</f>
        <v>34</v>
      </c>
      <c r="K209" s="118">
        <v>0.02960648148148148</v>
      </c>
    </row>
    <row r="210" spans="1:11" ht="12.75" hidden="1">
      <c r="A210" s="113">
        <v>11</v>
      </c>
      <c r="B210" s="113">
        <v>41</v>
      </c>
      <c r="C210" s="107" t="s">
        <v>169</v>
      </c>
      <c r="D210" s="115" t="s">
        <v>47</v>
      </c>
      <c r="E210" s="109" t="s">
        <v>14</v>
      </c>
      <c r="F210" s="109" t="s">
        <v>3</v>
      </c>
      <c r="G210" s="97">
        <v>1974</v>
      </c>
      <c r="H210" s="115" t="s">
        <v>189</v>
      </c>
      <c r="I210" s="111" t="str">
        <f t="shared" si="6"/>
        <v>B</v>
      </c>
      <c r="J210" s="111">
        <f>COUNTIF(I$10:I210,I210)</f>
        <v>32</v>
      </c>
      <c r="K210" s="118">
        <v>0.029965277777777775</v>
      </c>
    </row>
    <row r="211" spans="1:11" ht="12.75" hidden="1">
      <c r="A211" s="113">
        <v>13</v>
      </c>
      <c r="B211" s="113">
        <v>16</v>
      </c>
      <c r="C211" s="107" t="s">
        <v>298</v>
      </c>
      <c r="D211" s="115" t="s">
        <v>155</v>
      </c>
      <c r="E211" s="109" t="s">
        <v>14</v>
      </c>
      <c r="F211" s="109" t="s">
        <v>3</v>
      </c>
      <c r="G211" s="97">
        <v>1989</v>
      </c>
      <c r="H211" s="115" t="s">
        <v>17</v>
      </c>
      <c r="I211" s="111" t="str">
        <f t="shared" si="6"/>
        <v>A</v>
      </c>
      <c r="J211" s="111">
        <f>COUNTIF(I$10:I211,I211)</f>
        <v>41</v>
      </c>
      <c r="K211" s="118">
        <v>0.030868055555555555</v>
      </c>
    </row>
    <row r="212" spans="1:11" ht="12.75" hidden="1">
      <c r="A212" s="113">
        <v>14</v>
      </c>
      <c r="B212" s="113">
        <v>9</v>
      </c>
      <c r="C212" s="107" t="s">
        <v>268</v>
      </c>
      <c r="D212" s="115" t="s">
        <v>269</v>
      </c>
      <c r="E212" s="109" t="s">
        <v>14</v>
      </c>
      <c r="F212" s="109" t="s">
        <v>3</v>
      </c>
      <c r="G212" s="97">
        <v>1953</v>
      </c>
      <c r="H212" s="115" t="s">
        <v>270</v>
      </c>
      <c r="I212" s="111" t="str">
        <f t="shared" si="6"/>
        <v>D</v>
      </c>
      <c r="J212" s="111">
        <f>COUNTIF(I$10:I212,I212)</f>
        <v>35</v>
      </c>
      <c r="K212" s="118">
        <v>0.03096064814814815</v>
      </c>
    </row>
    <row r="213" spans="1:11" ht="12.75" hidden="1">
      <c r="A213" s="113">
        <v>15</v>
      </c>
      <c r="B213" s="113">
        <v>5</v>
      </c>
      <c r="C213" s="107" t="s">
        <v>258</v>
      </c>
      <c r="D213" s="115" t="s">
        <v>40</v>
      </c>
      <c r="E213" s="109" t="s">
        <v>14</v>
      </c>
      <c r="F213" s="109" t="s">
        <v>3</v>
      </c>
      <c r="G213" s="97">
        <v>1963</v>
      </c>
      <c r="H213" s="122" t="s">
        <v>259</v>
      </c>
      <c r="I213" s="111" t="str">
        <f t="shared" si="6"/>
        <v>C</v>
      </c>
      <c r="J213" s="111">
        <f>COUNTIF(I$10:I213,I213)</f>
        <v>8</v>
      </c>
      <c r="K213" s="118">
        <v>0.03113425925925926</v>
      </c>
    </row>
    <row r="214" spans="1:11" ht="12.75" hidden="1">
      <c r="A214" s="113">
        <v>16</v>
      </c>
      <c r="B214" s="113">
        <v>23</v>
      </c>
      <c r="C214" s="107" t="s">
        <v>276</v>
      </c>
      <c r="D214" s="115" t="s">
        <v>76</v>
      </c>
      <c r="E214" s="109" t="s">
        <v>14</v>
      </c>
      <c r="F214" s="109" t="s">
        <v>3</v>
      </c>
      <c r="G214" s="97">
        <v>1984</v>
      </c>
      <c r="H214" s="115" t="s">
        <v>12</v>
      </c>
      <c r="I214" s="111" t="str">
        <f t="shared" si="6"/>
        <v>A</v>
      </c>
      <c r="J214" s="111">
        <f>COUNTIF(I$10:I214,I214)</f>
        <v>42</v>
      </c>
      <c r="K214" s="118">
        <v>0.03130787037037037</v>
      </c>
    </row>
    <row r="215" spans="1:11" ht="12.75" hidden="1">
      <c r="A215" s="113">
        <v>18</v>
      </c>
      <c r="B215" s="113">
        <v>13</v>
      </c>
      <c r="C215" s="107" t="s">
        <v>284</v>
      </c>
      <c r="D215" s="115" t="s">
        <v>232</v>
      </c>
      <c r="E215" s="109" t="s">
        <v>14</v>
      </c>
      <c r="F215" s="109" t="s">
        <v>3</v>
      </c>
      <c r="G215" s="97">
        <v>1970</v>
      </c>
      <c r="H215" s="115" t="s">
        <v>285</v>
      </c>
      <c r="I215" s="111" t="str">
        <f t="shared" si="6"/>
        <v>B</v>
      </c>
      <c r="J215" s="111">
        <f>COUNTIF(I$10:I215,I215)</f>
        <v>33</v>
      </c>
      <c r="K215" s="118">
        <v>0.03217592592592593</v>
      </c>
    </row>
    <row r="216" spans="1:11" ht="12.75" hidden="1">
      <c r="A216" s="113">
        <v>20</v>
      </c>
      <c r="B216" s="113">
        <v>10</v>
      </c>
      <c r="C216" s="130" t="s">
        <v>141</v>
      </c>
      <c r="D216" s="108" t="s">
        <v>155</v>
      </c>
      <c r="E216" s="109" t="s">
        <v>14</v>
      </c>
      <c r="F216" s="109" t="s">
        <v>3</v>
      </c>
      <c r="G216" s="131">
        <v>1992</v>
      </c>
      <c r="H216" s="110" t="s">
        <v>16</v>
      </c>
      <c r="I216" s="111" t="str">
        <f t="shared" si="6"/>
        <v>A</v>
      </c>
      <c r="J216" s="111">
        <f>COUNTIF(I$10:I216,I216)</f>
        <v>43</v>
      </c>
      <c r="K216" s="118">
        <v>0.03325231481481481</v>
      </c>
    </row>
    <row r="217" spans="1:11" ht="12.75" hidden="1">
      <c r="A217" s="113">
        <v>1</v>
      </c>
      <c r="B217" s="113">
        <v>35</v>
      </c>
      <c r="C217" s="107" t="s">
        <v>234</v>
      </c>
      <c r="D217" s="115" t="s">
        <v>38</v>
      </c>
      <c r="E217" s="109" t="s">
        <v>14</v>
      </c>
      <c r="F217" s="109" t="s">
        <v>3</v>
      </c>
      <c r="G217" s="97">
        <v>1948</v>
      </c>
      <c r="H217" s="115" t="s">
        <v>230</v>
      </c>
      <c r="I217" s="111" t="str">
        <f t="shared" si="6"/>
        <v>E</v>
      </c>
      <c r="J217" s="111">
        <f>COUNTIF(I$10:I217,I217)</f>
        <v>22</v>
      </c>
      <c r="K217" s="118">
        <v>0.03335648148148148</v>
      </c>
    </row>
    <row r="218" spans="1:11" ht="12.75" hidden="1">
      <c r="A218" s="113">
        <v>23</v>
      </c>
      <c r="B218" s="113">
        <v>48</v>
      </c>
      <c r="C218" s="130" t="s">
        <v>349</v>
      </c>
      <c r="D218" s="108" t="s">
        <v>40</v>
      </c>
      <c r="E218" s="109" t="s">
        <v>14</v>
      </c>
      <c r="F218" s="109" t="s">
        <v>3</v>
      </c>
      <c r="G218" s="131">
        <v>1970</v>
      </c>
      <c r="H218" s="110" t="s">
        <v>17</v>
      </c>
      <c r="I218" s="111" t="str">
        <f t="shared" si="6"/>
        <v>B</v>
      </c>
      <c r="J218" s="111">
        <f>COUNTIF(I$10:I218,I218)</f>
        <v>34</v>
      </c>
      <c r="K218" s="118">
        <v>0.03366898148148148</v>
      </c>
    </row>
    <row r="219" spans="1:11" ht="12.75" hidden="1">
      <c r="A219" s="113">
        <v>24</v>
      </c>
      <c r="B219" s="113">
        <v>62</v>
      </c>
      <c r="C219" s="107" t="s">
        <v>277</v>
      </c>
      <c r="D219" s="115" t="s">
        <v>49</v>
      </c>
      <c r="E219" s="109" t="s">
        <v>14</v>
      </c>
      <c r="F219" s="109" t="s">
        <v>3</v>
      </c>
      <c r="G219" s="97">
        <v>1976</v>
      </c>
      <c r="H219" s="115" t="s">
        <v>278</v>
      </c>
      <c r="I219" s="111" t="str">
        <f t="shared" si="6"/>
        <v>B</v>
      </c>
      <c r="J219" s="111">
        <f>COUNTIF(I$10:I219,I219)</f>
        <v>35</v>
      </c>
      <c r="K219" s="118">
        <v>0.034212962962962966</v>
      </c>
    </row>
    <row r="220" spans="1:11" ht="12.75" hidden="1">
      <c r="A220" s="113">
        <v>26</v>
      </c>
      <c r="B220" s="113">
        <v>57</v>
      </c>
      <c r="C220" s="107" t="s">
        <v>291</v>
      </c>
      <c r="D220" s="115" t="s">
        <v>232</v>
      </c>
      <c r="E220" s="109" t="s">
        <v>14</v>
      </c>
      <c r="F220" s="109" t="s">
        <v>3</v>
      </c>
      <c r="G220" s="97">
        <v>1990</v>
      </c>
      <c r="H220" s="115" t="s">
        <v>255</v>
      </c>
      <c r="I220" s="111" t="str">
        <f t="shared" si="6"/>
        <v>A</v>
      </c>
      <c r="J220" s="111">
        <f>COUNTIF(I$10:I220,I220)</f>
        <v>44</v>
      </c>
      <c r="K220" s="118">
        <v>0.034525462962962966</v>
      </c>
    </row>
    <row r="221" spans="1:11" ht="12.75" hidden="1">
      <c r="A221" s="113">
        <v>2</v>
      </c>
      <c r="B221" s="113">
        <v>37</v>
      </c>
      <c r="C221" s="107" t="s">
        <v>105</v>
      </c>
      <c r="D221" s="115" t="s">
        <v>38</v>
      </c>
      <c r="E221" s="109" t="s">
        <v>14</v>
      </c>
      <c r="F221" s="109" t="s">
        <v>3</v>
      </c>
      <c r="G221" s="97">
        <v>1947</v>
      </c>
      <c r="H221" s="115" t="s">
        <v>111</v>
      </c>
      <c r="I221" s="111" t="str">
        <f t="shared" si="6"/>
        <v>E</v>
      </c>
      <c r="J221" s="111">
        <f>COUNTIF(I$10:I221,I221)</f>
        <v>23</v>
      </c>
      <c r="K221" s="118">
        <v>0.034756944444444444</v>
      </c>
    </row>
    <row r="222" spans="1:11" ht="12.75" hidden="1">
      <c r="A222" s="113">
        <v>33</v>
      </c>
      <c r="B222" s="113">
        <v>31</v>
      </c>
      <c r="C222" s="107" t="s">
        <v>240</v>
      </c>
      <c r="D222" s="115" t="s">
        <v>241</v>
      </c>
      <c r="E222" s="109" t="s">
        <v>14</v>
      </c>
      <c r="F222" s="109" t="s">
        <v>3</v>
      </c>
      <c r="G222" s="97">
        <v>1956</v>
      </c>
      <c r="H222" s="115" t="s">
        <v>12</v>
      </c>
      <c r="I222" s="111" t="str">
        <f t="shared" si="6"/>
        <v>D</v>
      </c>
      <c r="J222" s="111">
        <f>COUNTIF(I$10:I222,I222)</f>
        <v>36</v>
      </c>
      <c r="K222" s="118">
        <v>0.035787037037037034</v>
      </c>
    </row>
    <row r="223" spans="1:11" ht="12.75" hidden="1">
      <c r="A223" s="113">
        <v>34</v>
      </c>
      <c r="B223" s="113">
        <v>17</v>
      </c>
      <c r="C223" s="130" t="s">
        <v>138</v>
      </c>
      <c r="D223" s="108" t="s">
        <v>139</v>
      </c>
      <c r="E223" s="109" t="s">
        <v>14</v>
      </c>
      <c r="F223" s="109" t="s">
        <v>3</v>
      </c>
      <c r="G223" s="131">
        <v>1954</v>
      </c>
      <c r="H223" s="110" t="s">
        <v>335</v>
      </c>
      <c r="I223" s="111" t="str">
        <f t="shared" si="6"/>
        <v>D</v>
      </c>
      <c r="J223" s="111">
        <f>COUNTIF(I$10:I223,I223)</f>
        <v>37</v>
      </c>
      <c r="K223" s="118">
        <v>0.036458333333333336</v>
      </c>
    </row>
    <row r="224" spans="1:11" ht="12.75" hidden="1">
      <c r="A224" s="113">
        <v>36</v>
      </c>
      <c r="B224" s="113">
        <v>63</v>
      </c>
      <c r="C224" s="107" t="s">
        <v>267</v>
      </c>
      <c r="D224" s="115" t="s">
        <v>36</v>
      </c>
      <c r="E224" s="113" t="s">
        <v>14</v>
      </c>
      <c r="F224" s="109" t="s">
        <v>3</v>
      </c>
      <c r="G224" s="97">
        <v>1974</v>
      </c>
      <c r="H224" s="115" t="s">
        <v>255</v>
      </c>
      <c r="I224" s="111" t="str">
        <f t="shared" si="6"/>
        <v>B</v>
      </c>
      <c r="J224" s="111">
        <f>COUNTIF(I$10:I224,I224)</f>
        <v>36</v>
      </c>
      <c r="K224" s="118">
        <v>0.03681712962962963</v>
      </c>
    </row>
    <row r="225" spans="1:11" ht="12.75" hidden="1">
      <c r="A225" s="113">
        <v>37</v>
      </c>
      <c r="B225" s="113">
        <v>8</v>
      </c>
      <c r="C225" s="107" t="s">
        <v>215</v>
      </c>
      <c r="D225" s="115" t="s">
        <v>216</v>
      </c>
      <c r="E225" s="109" t="s">
        <v>14</v>
      </c>
      <c r="F225" s="109" t="s">
        <v>3</v>
      </c>
      <c r="G225" s="97">
        <v>1994</v>
      </c>
      <c r="H225" s="115" t="s">
        <v>217</v>
      </c>
      <c r="I225" s="111" t="str">
        <f t="shared" si="6"/>
        <v>A</v>
      </c>
      <c r="J225" s="111">
        <f>COUNTIF(I$10:I225,I225)</f>
        <v>45</v>
      </c>
      <c r="K225" s="118">
        <v>0.03688657407407408</v>
      </c>
    </row>
    <row r="226" spans="1:11" ht="12.75" hidden="1">
      <c r="A226" s="113">
        <v>38</v>
      </c>
      <c r="B226" s="113">
        <v>34</v>
      </c>
      <c r="C226" s="107" t="s">
        <v>73</v>
      </c>
      <c r="D226" s="115" t="s">
        <v>74</v>
      </c>
      <c r="E226" s="109" t="s">
        <v>14</v>
      </c>
      <c r="F226" s="109" t="s">
        <v>3</v>
      </c>
      <c r="G226" s="97">
        <v>1958</v>
      </c>
      <c r="H226" s="115" t="s">
        <v>12</v>
      </c>
      <c r="I226" s="111" t="str">
        <f t="shared" si="6"/>
        <v>D</v>
      </c>
      <c r="J226" s="111">
        <f>COUNTIF(I$10:I226,I226)</f>
        <v>38</v>
      </c>
      <c r="K226" s="118">
        <v>0.03706018518518519</v>
      </c>
    </row>
    <row r="227" spans="1:11" ht="12" customHeight="1" hidden="1">
      <c r="A227" s="113">
        <v>39</v>
      </c>
      <c r="B227" s="113">
        <v>61</v>
      </c>
      <c r="C227" s="130" t="s">
        <v>90</v>
      </c>
      <c r="D227" s="108" t="s">
        <v>91</v>
      </c>
      <c r="E227" s="109" t="s">
        <v>14</v>
      </c>
      <c r="F227" s="109" t="s">
        <v>3</v>
      </c>
      <c r="G227" s="131">
        <v>1981</v>
      </c>
      <c r="H227" s="110" t="s">
        <v>19</v>
      </c>
      <c r="I227" s="111" t="str">
        <f t="shared" si="6"/>
        <v>A</v>
      </c>
      <c r="J227" s="111">
        <f>COUNTIF(I$10:I227,I227)</f>
        <v>46</v>
      </c>
      <c r="K227" s="118">
        <v>0.0371875</v>
      </c>
    </row>
    <row r="228" spans="1:11" ht="12.75" hidden="1">
      <c r="A228" s="113">
        <v>40</v>
      </c>
      <c r="B228" s="113">
        <v>42</v>
      </c>
      <c r="C228" s="130" t="s">
        <v>342</v>
      </c>
      <c r="D228" s="108" t="s">
        <v>42</v>
      </c>
      <c r="E228" s="109" t="s">
        <v>14</v>
      </c>
      <c r="F228" s="109" t="s">
        <v>3</v>
      </c>
      <c r="G228" s="131">
        <v>1986</v>
      </c>
      <c r="H228" s="110" t="s">
        <v>343</v>
      </c>
      <c r="I228" s="111" t="str">
        <f t="shared" si="6"/>
        <v>A</v>
      </c>
      <c r="J228" s="111">
        <f>COUNTIF(I$10:I228,I228)</f>
        <v>47</v>
      </c>
      <c r="K228" s="118">
        <v>0.03791666666666667</v>
      </c>
    </row>
    <row r="229" spans="1:11" ht="12.75" hidden="1">
      <c r="A229" s="113">
        <v>41</v>
      </c>
      <c r="B229" s="152">
        <v>20</v>
      </c>
      <c r="C229" s="189" t="s">
        <v>208</v>
      </c>
      <c r="D229" s="133" t="s">
        <v>209</v>
      </c>
      <c r="E229" s="134" t="s">
        <v>14</v>
      </c>
      <c r="F229" s="134" t="s">
        <v>3</v>
      </c>
      <c r="G229" s="135">
        <v>1953</v>
      </c>
      <c r="H229" s="133" t="s">
        <v>210</v>
      </c>
      <c r="I229" s="136" t="str">
        <f t="shared" si="6"/>
        <v>D</v>
      </c>
      <c r="J229" s="136">
        <f>COUNTIF(I$10:I229,I229)</f>
        <v>39</v>
      </c>
      <c r="K229" s="137">
        <v>0.03844907407407407</v>
      </c>
    </row>
    <row r="230" spans="1:11" ht="12.75" hidden="1">
      <c r="A230" s="113">
        <v>44</v>
      </c>
      <c r="B230" s="113">
        <v>45</v>
      </c>
      <c r="C230" s="107" t="s">
        <v>202</v>
      </c>
      <c r="D230" s="115" t="s">
        <v>203</v>
      </c>
      <c r="E230" s="109" t="s">
        <v>14</v>
      </c>
      <c r="F230" s="109" t="s">
        <v>3</v>
      </c>
      <c r="G230" s="97">
        <v>1977</v>
      </c>
      <c r="H230" s="115" t="s">
        <v>12</v>
      </c>
      <c r="I230" s="111" t="str">
        <f t="shared" si="6"/>
        <v>B</v>
      </c>
      <c r="J230" s="111">
        <f>COUNTIF(I$10:I230,I230)</f>
        <v>37</v>
      </c>
      <c r="K230" s="118">
        <v>0.039247685185185184</v>
      </c>
    </row>
    <row r="231" spans="1:11" ht="12.75" hidden="1">
      <c r="A231" s="113">
        <v>46</v>
      </c>
      <c r="B231" s="113">
        <v>3</v>
      </c>
      <c r="C231" s="188" t="s">
        <v>294</v>
      </c>
      <c r="D231" s="120" t="s">
        <v>295</v>
      </c>
      <c r="E231" s="109" t="s">
        <v>14</v>
      </c>
      <c r="F231" s="109" t="s">
        <v>3</v>
      </c>
      <c r="G231" s="121">
        <v>1973</v>
      </c>
      <c r="H231" s="120" t="s">
        <v>16</v>
      </c>
      <c r="I231" s="111" t="str">
        <f t="shared" si="6"/>
        <v>B</v>
      </c>
      <c r="J231" s="111">
        <f>COUNTIF(I$10:I231,I231)</f>
        <v>38</v>
      </c>
      <c r="K231" s="118">
        <v>0.03953703703703703</v>
      </c>
    </row>
    <row r="232" spans="1:11" ht="12.75" hidden="1">
      <c r="A232" s="113">
        <v>47</v>
      </c>
      <c r="B232" s="113">
        <v>54</v>
      </c>
      <c r="C232" s="130" t="s">
        <v>332</v>
      </c>
      <c r="D232" s="108" t="s">
        <v>333</v>
      </c>
      <c r="E232" s="113" t="s">
        <v>14</v>
      </c>
      <c r="F232" s="109" t="s">
        <v>3</v>
      </c>
      <c r="G232" s="131">
        <v>1995</v>
      </c>
      <c r="H232" s="110" t="s">
        <v>334</v>
      </c>
      <c r="I232" s="111" t="str">
        <f t="shared" si="6"/>
        <v>A</v>
      </c>
      <c r="J232" s="111">
        <f>COUNTIF(I$10:I232,I232)</f>
        <v>48</v>
      </c>
      <c r="K232" s="118">
        <v>0.03954861111111111</v>
      </c>
    </row>
    <row r="233" spans="1:11" ht="12.75" hidden="1">
      <c r="A233" s="113">
        <v>3</v>
      </c>
      <c r="B233" s="113">
        <v>52</v>
      </c>
      <c r="C233" s="107" t="s">
        <v>263</v>
      </c>
      <c r="D233" s="115" t="s">
        <v>307</v>
      </c>
      <c r="E233" s="109" t="s">
        <v>14</v>
      </c>
      <c r="F233" s="109" t="s">
        <v>3</v>
      </c>
      <c r="G233" s="97">
        <v>1943</v>
      </c>
      <c r="H233" s="115" t="s">
        <v>308</v>
      </c>
      <c r="I233" s="111" t="str">
        <f t="shared" si="6"/>
        <v>E</v>
      </c>
      <c r="J233" s="111">
        <f>COUNTIF(I$10:I233,I233)</f>
        <v>24</v>
      </c>
      <c r="K233" s="118">
        <v>0.039699074074074074</v>
      </c>
    </row>
    <row r="234" spans="1:11" ht="12.75" hidden="1">
      <c r="A234" s="113">
        <v>49</v>
      </c>
      <c r="B234" s="113">
        <v>2</v>
      </c>
      <c r="C234" s="107" t="s">
        <v>271</v>
      </c>
      <c r="D234" s="115" t="s">
        <v>272</v>
      </c>
      <c r="E234" s="109" t="s">
        <v>14</v>
      </c>
      <c r="F234" s="109" t="s">
        <v>3</v>
      </c>
      <c r="G234" s="97">
        <v>1980</v>
      </c>
      <c r="H234" s="115" t="s">
        <v>273</v>
      </c>
      <c r="I234" s="111" t="str">
        <f t="shared" si="6"/>
        <v>A</v>
      </c>
      <c r="J234" s="111">
        <f>COUNTIF(I$10:I234,I234)</f>
        <v>49</v>
      </c>
      <c r="K234" s="118">
        <v>0.03986111111111111</v>
      </c>
    </row>
    <row r="235" spans="1:11" ht="12.75" hidden="1">
      <c r="A235" s="113">
        <v>50</v>
      </c>
      <c r="B235" s="113">
        <v>55</v>
      </c>
      <c r="C235" s="107" t="s">
        <v>92</v>
      </c>
      <c r="D235" s="115" t="s">
        <v>51</v>
      </c>
      <c r="E235" s="109" t="s">
        <v>14</v>
      </c>
      <c r="F235" s="109" t="s">
        <v>3</v>
      </c>
      <c r="G235" s="97">
        <v>1976</v>
      </c>
      <c r="H235" s="115" t="s">
        <v>67</v>
      </c>
      <c r="I235" s="111" t="str">
        <f t="shared" si="6"/>
        <v>B</v>
      </c>
      <c r="J235" s="111">
        <f>COUNTIF(I$10:I235,I235)</f>
        <v>39</v>
      </c>
      <c r="K235" s="118">
        <v>0.04008101851851852</v>
      </c>
    </row>
    <row r="236" spans="1:11" ht="12.75" hidden="1">
      <c r="A236" s="113">
        <v>58</v>
      </c>
      <c r="B236" s="113">
        <v>46</v>
      </c>
      <c r="C236" s="107" t="s">
        <v>303</v>
      </c>
      <c r="D236" s="115" t="s">
        <v>232</v>
      </c>
      <c r="E236" s="109" t="s">
        <v>14</v>
      </c>
      <c r="F236" s="109" t="s">
        <v>3</v>
      </c>
      <c r="G236" s="97">
        <v>1989</v>
      </c>
      <c r="H236" s="115" t="s">
        <v>304</v>
      </c>
      <c r="I236" s="111" t="str">
        <f t="shared" si="6"/>
        <v>A</v>
      </c>
      <c r="J236" s="111">
        <f>COUNTIF(I$10:I236,I236)</f>
        <v>50</v>
      </c>
      <c r="K236" s="118">
        <v>0.04737268518518519</v>
      </c>
    </row>
    <row r="237" spans="1:11" ht="12.75" hidden="1">
      <c r="A237" s="113">
        <v>62</v>
      </c>
      <c r="B237" s="113">
        <v>19</v>
      </c>
      <c r="C237" s="107" t="s">
        <v>103</v>
      </c>
      <c r="D237" s="115" t="s">
        <v>84</v>
      </c>
      <c r="E237" s="109" t="s">
        <v>14</v>
      </c>
      <c r="F237" s="109" t="s">
        <v>3</v>
      </c>
      <c r="G237" s="97">
        <v>1954</v>
      </c>
      <c r="H237" s="115" t="s">
        <v>22</v>
      </c>
      <c r="I237" s="111" t="str">
        <f t="shared" si="6"/>
        <v>D</v>
      </c>
      <c r="J237" s="111">
        <f>COUNTIF(I$10:I237,I237)</f>
        <v>40</v>
      </c>
      <c r="K237" s="118">
        <v>0.050381944444444444</v>
      </c>
    </row>
    <row r="239" spans="1:11" s="7" customFormat="1" ht="13.5">
      <c r="A239" s="304" t="s">
        <v>28</v>
      </c>
      <c r="B239" s="304"/>
      <c r="C239" s="304"/>
      <c r="D239" s="304"/>
      <c r="E239" s="304"/>
      <c r="F239" s="304"/>
      <c r="G239" s="304"/>
      <c r="H239" s="304"/>
      <c r="I239" s="304"/>
      <c r="J239" s="6"/>
      <c r="K239" s="62"/>
    </row>
    <row r="240" spans="1:11" s="7" customFormat="1" ht="13.5">
      <c r="A240" s="304" t="s">
        <v>29</v>
      </c>
      <c r="B240" s="304"/>
      <c r="C240" s="304"/>
      <c r="D240" s="304"/>
      <c r="E240" s="304"/>
      <c r="F240" s="304"/>
      <c r="G240" s="304"/>
      <c r="H240" s="304"/>
      <c r="J240" s="6"/>
      <c r="K240" s="62"/>
    </row>
  </sheetData>
  <sheetProtection/>
  <mergeCells count="13">
    <mergeCell ref="A4:B4"/>
    <mergeCell ref="A6:K6"/>
    <mergeCell ref="A2:K2"/>
    <mergeCell ref="A3:K3"/>
    <mergeCell ref="A239:I239"/>
    <mergeCell ref="A240:H240"/>
    <mergeCell ref="A72:K72"/>
    <mergeCell ref="A74:K74"/>
    <mergeCell ref="A76:K76"/>
    <mergeCell ref="A168:K168"/>
    <mergeCell ref="A139:K139"/>
    <mergeCell ref="A62:K62"/>
    <mergeCell ref="A66:K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7" sqref="A7:IV7"/>
    </sheetView>
  </sheetViews>
  <sheetFormatPr defaultColWidth="11.57421875" defaultRowHeight="12.75"/>
  <cols>
    <col min="6" max="6" width="41.57421875" style="0" customWidth="1"/>
  </cols>
  <sheetData>
    <row r="1" spans="1:8" ht="18">
      <c r="A1" s="315" t="s">
        <v>384</v>
      </c>
      <c r="B1" s="315"/>
      <c r="C1" s="315"/>
      <c r="D1" s="315"/>
      <c r="E1" s="315"/>
      <c r="F1" s="315"/>
      <c r="G1" s="315"/>
      <c r="H1" s="315"/>
    </row>
    <row r="2" spans="1:8" ht="15">
      <c r="A2" s="316" t="s">
        <v>385</v>
      </c>
      <c r="B2" s="316"/>
      <c r="C2" s="316"/>
      <c r="D2" s="316"/>
      <c r="E2" s="316"/>
      <c r="F2" s="316"/>
      <c r="G2" s="316"/>
      <c r="H2" s="316"/>
    </row>
    <row r="3" spans="1:8" ht="15">
      <c r="A3" s="317" t="s">
        <v>386</v>
      </c>
      <c r="B3" s="317" t="s">
        <v>387</v>
      </c>
      <c r="C3" s="318"/>
      <c r="D3" s="319"/>
      <c r="E3" s="320"/>
      <c r="F3" s="319"/>
      <c r="G3" s="321"/>
      <c r="H3" s="319"/>
    </row>
    <row r="4" spans="1:8" s="229" customFormat="1" ht="30" customHeight="1">
      <c r="A4" s="322" t="s">
        <v>388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6" t="s">
        <v>132</v>
      </c>
      <c r="H4" s="327" t="s">
        <v>2</v>
      </c>
    </row>
    <row r="5" spans="1:8" s="235" customFormat="1" ht="19.5" customHeight="1">
      <c r="A5" s="328">
        <v>1</v>
      </c>
      <c r="B5" s="329">
        <v>56</v>
      </c>
      <c r="C5" s="330" t="s">
        <v>39</v>
      </c>
      <c r="D5" s="330" t="s">
        <v>390</v>
      </c>
      <c r="E5" s="331">
        <v>2015</v>
      </c>
      <c r="F5" s="330" t="s">
        <v>318</v>
      </c>
      <c r="G5" s="329" t="str">
        <f>IF($F$1-$E5&lt;=3,"CH1",IF($F$1-$E5&lt;=5,"CH2",IF($F$1-$E5&lt;=7,"CH3",IF($F$1-$E5&lt;=9,"CH4",IF($F$1-$E5&lt;=11,"CH5",IF($F$1-$E5&lt;=13,"CH6",IF($F$1-$E5&lt;=15,"CH7",IF($F$1-$E5&lt;=17,"CH8","J"))))))))</f>
        <v>CH1</v>
      </c>
      <c r="H5" s="332" t="s">
        <v>391</v>
      </c>
    </row>
    <row r="6" spans="1:8" s="252" customFormat="1" ht="19.5" customHeight="1">
      <c r="A6" s="333">
        <v>2</v>
      </c>
      <c r="B6" s="334">
        <v>53</v>
      </c>
      <c r="C6" s="335" t="s">
        <v>298</v>
      </c>
      <c r="D6" s="335" t="s">
        <v>38</v>
      </c>
      <c r="E6" s="336">
        <v>2016</v>
      </c>
      <c r="F6" s="335" t="s">
        <v>392</v>
      </c>
      <c r="G6" s="334" t="str">
        <f>IF($F$1-$E6&lt;=3,"CH1",IF($F$1-$E6&lt;=5,"CH2",IF($F$1-$E6&lt;=7,"CH3",IF($F$1-$E6&lt;=9,"CH4",IF($F$1-$E6&lt;=11,"CH5",IF($F$1-$E6&lt;=13,"CH6",IF($F$1-$E6&lt;=15,"CH7",IF($F$1-$E6&lt;=17,"CH8","J"))))))))</f>
        <v>CH1</v>
      </c>
      <c r="H6" s="337" t="s">
        <v>393</v>
      </c>
    </row>
    <row r="7" spans="1:8" s="262" customFormat="1" ht="19.5" customHeight="1">
      <c r="A7" s="338">
        <v>3</v>
      </c>
      <c r="B7" s="339">
        <v>51</v>
      </c>
      <c r="C7" s="340" t="s">
        <v>394</v>
      </c>
      <c r="D7" s="341" t="s">
        <v>395</v>
      </c>
      <c r="E7" s="342">
        <v>2016</v>
      </c>
      <c r="F7" s="343" t="s">
        <v>16</v>
      </c>
      <c r="G7" s="339" t="str">
        <f>IF($F$1-$E7&lt;=3,"CH1",IF($F$1-$E7&lt;=5,"CH2",IF($F$1-$E7&lt;=7,"CH3",IF($F$1-$E7&lt;=9,"CH4",IF($F$1-$E7&lt;=11,"CH5",IF($F$1-$E7&lt;=13,"CH6",IF($F$1-$E7&lt;=15,"CH7",IF($F$1-$E7&lt;=17,"CH8","J"))))))))</f>
        <v>CH1</v>
      </c>
      <c r="H7" s="344" t="s">
        <v>396</v>
      </c>
    </row>
  </sheetData>
  <sheetProtection selectLockedCells="1" selectUnlockedCell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O1">
      <selection activeCell="A7" sqref="A7:IV7"/>
    </sheetView>
  </sheetViews>
  <sheetFormatPr defaultColWidth="11.57421875" defaultRowHeight="12.75"/>
  <cols>
    <col min="20" max="20" width="20.8515625" style="0" customWidth="1"/>
  </cols>
  <sheetData>
    <row r="1" spans="1:22" ht="18.75" thickBot="1">
      <c r="A1" s="315" t="s">
        <v>384</v>
      </c>
      <c r="B1" s="315"/>
      <c r="C1" s="315"/>
      <c r="D1" s="315"/>
      <c r="E1" s="315"/>
      <c r="F1" s="315"/>
      <c r="G1" s="315"/>
      <c r="H1" s="315"/>
      <c r="I1" s="315"/>
      <c r="O1" s="315" t="s">
        <v>384</v>
      </c>
      <c r="P1" s="315"/>
      <c r="Q1" s="315"/>
      <c r="R1" s="315"/>
      <c r="S1" s="315"/>
      <c r="T1" s="315"/>
      <c r="U1" s="315"/>
      <c r="V1" s="315"/>
    </row>
    <row r="2" spans="1:22" ht="15">
      <c r="A2" s="316" t="s">
        <v>385</v>
      </c>
      <c r="B2" s="316"/>
      <c r="C2" s="316"/>
      <c r="D2" s="316"/>
      <c r="E2" s="316"/>
      <c r="F2" s="316"/>
      <c r="G2" s="316"/>
      <c r="H2" s="316"/>
      <c r="I2" s="316"/>
      <c r="O2" s="316" t="s">
        <v>385</v>
      </c>
      <c r="P2" s="316"/>
      <c r="Q2" s="316"/>
      <c r="R2" s="316"/>
      <c r="S2" s="316"/>
      <c r="T2" s="316"/>
      <c r="U2" s="316"/>
      <c r="V2" s="316"/>
    </row>
    <row r="3" spans="1:22" ht="15">
      <c r="A3" s="317" t="s">
        <v>386</v>
      </c>
      <c r="B3" s="317"/>
      <c r="C3" s="318"/>
      <c r="D3" s="319"/>
      <c r="E3" s="320"/>
      <c r="F3" s="319"/>
      <c r="G3" s="321"/>
      <c r="H3" s="321"/>
      <c r="I3" s="319"/>
      <c r="O3" s="317" t="s">
        <v>386</v>
      </c>
      <c r="P3" s="317" t="s">
        <v>397</v>
      </c>
      <c r="Q3" s="318"/>
      <c r="R3" s="319"/>
      <c r="S3" s="320"/>
      <c r="T3" s="319"/>
      <c r="U3" s="321"/>
      <c r="V3" s="319"/>
    </row>
    <row r="4" spans="1:22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6" t="s">
        <v>132</v>
      </c>
      <c r="H4" s="323" t="s">
        <v>188</v>
      </c>
      <c r="I4" s="327" t="s">
        <v>2</v>
      </c>
      <c r="O4" s="322" t="s">
        <v>323</v>
      </c>
      <c r="P4" s="323" t="s">
        <v>389</v>
      </c>
      <c r="Q4" s="323" t="s">
        <v>32</v>
      </c>
      <c r="R4" s="324" t="s">
        <v>0</v>
      </c>
      <c r="S4" s="325" t="s">
        <v>8</v>
      </c>
      <c r="T4" s="326" t="s">
        <v>1</v>
      </c>
      <c r="U4" s="326" t="s">
        <v>132</v>
      </c>
      <c r="V4" s="327" t="s">
        <v>2</v>
      </c>
    </row>
    <row r="5" spans="1:22" s="235" customFormat="1" ht="19.5" customHeight="1">
      <c r="A5" s="328">
        <v>1</v>
      </c>
      <c r="B5" s="329">
        <v>42</v>
      </c>
      <c r="C5" s="330" t="s">
        <v>398</v>
      </c>
      <c r="D5" s="330" t="s">
        <v>399</v>
      </c>
      <c r="E5" s="331">
        <v>2016</v>
      </c>
      <c r="F5" s="330" t="s">
        <v>400</v>
      </c>
      <c r="G5" s="329" t="str">
        <f>IF($F$1-$E5&lt;=3,"D1",IF($F$1-$E5&lt;=5,"D2",IF($F$1-$E5&lt;=7,"D3",IF($F$1-$E5&lt;=9,"D4",IF($F$1-$E5&lt;=11,"D5",IF($F$1-$E5&lt;=13,"D6",IF($F$1-$E5&lt;=15,"D7",IF($F$1-$E5&lt;=17,"D8","J"))))))))</f>
        <v>D1</v>
      </c>
      <c r="H5" s="329"/>
      <c r="I5" s="332"/>
      <c r="O5" s="328">
        <v>1</v>
      </c>
      <c r="P5" s="329">
        <v>42</v>
      </c>
      <c r="Q5" s="330" t="s">
        <v>398</v>
      </c>
      <c r="R5" s="330" t="s">
        <v>399</v>
      </c>
      <c r="S5" s="331">
        <v>2016</v>
      </c>
      <c r="T5" s="330" t="s">
        <v>400</v>
      </c>
      <c r="U5" s="329" t="str">
        <f>IF($F$1-$E5&lt;=3,"D1",IF($F$1-$E5&lt;=5,"D2",IF($F$1-$E5&lt;=7,"D3",IF($F$1-$E5&lt;=9,"D4",IF($F$1-$E5&lt;=11,"D5",IF($F$1-$E5&lt;=13,"D6",IF($F$1-$E5&lt;=15,"D7",IF($F$1-$E5&lt;=17,"D8","J"))))))))</f>
        <v>D1</v>
      </c>
      <c r="V5" s="332" t="s">
        <v>401</v>
      </c>
    </row>
  </sheetData>
  <sheetProtection selectLockedCells="1" selectUnlockedCells="1"/>
  <mergeCells count="4">
    <mergeCell ref="A1:I1"/>
    <mergeCell ref="O1:V1"/>
    <mergeCell ref="A2:I2"/>
    <mergeCell ref="O2:V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7" sqref="A7:IV7"/>
    </sheetView>
  </sheetViews>
  <sheetFormatPr defaultColWidth="11.57421875" defaultRowHeight="12.75"/>
  <cols>
    <col min="6" max="6" width="21.421875" style="0" customWidth="1"/>
  </cols>
  <sheetData>
    <row r="1" spans="1:7" ht="18">
      <c r="A1" s="315" t="s">
        <v>384</v>
      </c>
      <c r="B1" s="315"/>
      <c r="C1" s="315"/>
      <c r="D1" s="315"/>
      <c r="E1" s="315"/>
      <c r="F1" s="315"/>
      <c r="G1" s="315"/>
    </row>
    <row r="2" spans="1:7" ht="15">
      <c r="A2" s="316" t="s">
        <v>385</v>
      </c>
      <c r="B2" s="316"/>
      <c r="C2" s="316"/>
      <c r="D2" s="316"/>
      <c r="E2" s="316"/>
      <c r="F2" s="316"/>
      <c r="G2" s="316"/>
    </row>
    <row r="3" spans="1:7" ht="15">
      <c r="A3" s="317" t="s">
        <v>386</v>
      </c>
      <c r="B3" s="317" t="s">
        <v>402</v>
      </c>
      <c r="C3" s="318"/>
      <c r="D3" s="319"/>
      <c r="E3" s="320"/>
      <c r="F3" s="319"/>
      <c r="G3" s="319"/>
    </row>
    <row r="4" spans="1:7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7" t="s">
        <v>2</v>
      </c>
    </row>
    <row r="5" spans="1:7" s="235" customFormat="1" ht="19.5" customHeight="1">
      <c r="A5" s="328">
        <v>1</v>
      </c>
      <c r="B5" s="329">
        <v>48</v>
      </c>
      <c r="C5" s="345" t="s">
        <v>403</v>
      </c>
      <c r="D5" s="346" t="s">
        <v>38</v>
      </c>
      <c r="E5" s="347">
        <v>2013</v>
      </c>
      <c r="F5" s="348" t="s">
        <v>12</v>
      </c>
      <c r="G5" s="332" t="s">
        <v>404</v>
      </c>
    </row>
    <row r="6" spans="1:7" s="252" customFormat="1" ht="19.5" customHeight="1">
      <c r="A6" s="333">
        <v>2</v>
      </c>
      <c r="B6" s="334">
        <v>33</v>
      </c>
      <c r="C6" s="335" t="s">
        <v>215</v>
      </c>
      <c r="D6" s="335" t="s">
        <v>405</v>
      </c>
      <c r="E6" s="336">
        <v>2013</v>
      </c>
      <c r="F6" s="335" t="s">
        <v>217</v>
      </c>
      <c r="G6" s="337" t="s">
        <v>406</v>
      </c>
    </row>
    <row r="7" spans="1:7" s="262" customFormat="1" ht="19.5" customHeight="1">
      <c r="A7" s="338">
        <v>3</v>
      </c>
      <c r="B7" s="339">
        <v>60</v>
      </c>
      <c r="C7" s="340" t="s">
        <v>407</v>
      </c>
      <c r="D7" s="341" t="s">
        <v>408</v>
      </c>
      <c r="E7" s="339">
        <v>2013</v>
      </c>
      <c r="F7" s="349" t="s">
        <v>16</v>
      </c>
      <c r="G7" s="344" t="s">
        <v>409</v>
      </c>
    </row>
    <row r="8" spans="1:7" ht="19.5" customHeight="1">
      <c r="A8" s="350">
        <v>4</v>
      </c>
      <c r="B8" s="351">
        <v>17</v>
      </c>
      <c r="C8" s="352" t="s">
        <v>410</v>
      </c>
      <c r="D8" s="353" t="s">
        <v>214</v>
      </c>
      <c r="E8" s="354">
        <v>2013</v>
      </c>
      <c r="F8" s="355" t="s">
        <v>16</v>
      </c>
      <c r="G8" s="356" t="s">
        <v>411</v>
      </c>
    </row>
    <row r="9" spans="1:7" ht="19.5" customHeight="1">
      <c r="A9" s="350">
        <v>5</v>
      </c>
      <c r="B9" s="351">
        <v>24</v>
      </c>
      <c r="C9" s="352" t="s">
        <v>412</v>
      </c>
      <c r="D9" s="357" t="s">
        <v>155</v>
      </c>
      <c r="E9" s="354">
        <v>2013</v>
      </c>
      <c r="F9" s="355" t="s">
        <v>413</v>
      </c>
      <c r="G9" s="356" t="s">
        <v>414</v>
      </c>
    </row>
    <row r="10" spans="1:7" ht="19.5" customHeight="1">
      <c r="A10" s="350">
        <v>6</v>
      </c>
      <c r="B10" s="351">
        <v>22</v>
      </c>
      <c r="C10" s="352" t="s">
        <v>394</v>
      </c>
      <c r="D10" s="353" t="s">
        <v>415</v>
      </c>
      <c r="E10" s="354">
        <v>2014</v>
      </c>
      <c r="F10" s="355" t="s">
        <v>16</v>
      </c>
      <c r="G10" s="356" t="s">
        <v>416</v>
      </c>
    </row>
    <row r="11" spans="1:7" ht="19.5" customHeight="1">
      <c r="A11" s="350">
        <v>7</v>
      </c>
      <c r="B11" s="351">
        <v>45</v>
      </c>
      <c r="C11" s="358" t="s">
        <v>70</v>
      </c>
      <c r="D11" s="358" t="s">
        <v>35</v>
      </c>
      <c r="E11" s="359">
        <v>2014</v>
      </c>
      <c r="F11" s="358" t="s">
        <v>16</v>
      </c>
      <c r="G11" s="356" t="s">
        <v>417</v>
      </c>
    </row>
    <row r="12" spans="1:7" ht="19.5" customHeight="1">
      <c r="A12" s="350">
        <v>8</v>
      </c>
      <c r="B12" s="351">
        <v>1</v>
      </c>
      <c r="C12" s="352" t="s">
        <v>183</v>
      </c>
      <c r="D12" s="353" t="s">
        <v>76</v>
      </c>
      <c r="E12" s="351">
        <v>2014</v>
      </c>
      <c r="F12" s="360" t="s">
        <v>16</v>
      </c>
      <c r="G12" s="356" t="s">
        <v>418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7" sqref="A7:IV7"/>
    </sheetView>
  </sheetViews>
  <sheetFormatPr defaultColWidth="11.57421875" defaultRowHeight="12.75"/>
  <cols>
    <col min="6" max="6" width="15.8515625" style="0" customWidth="1"/>
    <col min="7" max="7" width="11.57421875" style="368" customWidth="1"/>
  </cols>
  <sheetData>
    <row r="1" spans="1:8" ht="18.75" thickBot="1">
      <c r="A1" s="315" t="s">
        <v>384</v>
      </c>
      <c r="B1" s="315"/>
      <c r="C1" s="315"/>
      <c r="D1" s="315"/>
      <c r="E1" s="315"/>
      <c r="F1" s="315"/>
      <c r="G1" s="315"/>
      <c r="H1" s="315"/>
    </row>
    <row r="2" spans="1:8" ht="15">
      <c r="A2" s="316" t="s">
        <v>385</v>
      </c>
      <c r="B2" s="316"/>
      <c r="C2" s="316"/>
      <c r="D2" s="316"/>
      <c r="E2" s="316"/>
      <c r="F2" s="316"/>
      <c r="G2" s="316"/>
      <c r="H2" s="316"/>
    </row>
    <row r="3" spans="1:8" ht="15">
      <c r="A3" s="317" t="s">
        <v>386</v>
      </c>
      <c r="B3" s="317" t="s">
        <v>419</v>
      </c>
      <c r="C3" s="318"/>
      <c r="D3" s="319"/>
      <c r="E3" s="320"/>
      <c r="F3" s="319"/>
      <c r="G3" s="361"/>
      <c r="H3" s="319"/>
    </row>
    <row r="4" spans="1:8" s="229" customFormat="1" ht="30" customHeight="1">
      <c r="A4" s="322" t="s">
        <v>323</v>
      </c>
      <c r="B4" s="323" t="s">
        <v>389</v>
      </c>
      <c r="C4" s="323" t="s">
        <v>32</v>
      </c>
      <c r="D4" s="324" t="s">
        <v>0</v>
      </c>
      <c r="E4" s="325" t="s">
        <v>8</v>
      </c>
      <c r="F4" s="326" t="s">
        <v>1</v>
      </c>
      <c r="G4" s="326" t="s">
        <v>132</v>
      </c>
      <c r="H4" s="327" t="s">
        <v>2</v>
      </c>
    </row>
    <row r="5" spans="1:8" s="235" customFormat="1" ht="19.5" customHeight="1">
      <c r="A5" s="328">
        <v>1</v>
      </c>
      <c r="B5" s="329">
        <v>55</v>
      </c>
      <c r="C5" s="345" t="s">
        <v>361</v>
      </c>
      <c r="D5" s="362" t="s">
        <v>57</v>
      </c>
      <c r="E5" s="363">
        <v>2014</v>
      </c>
      <c r="F5" s="364" t="s">
        <v>363</v>
      </c>
      <c r="G5" s="365" t="s">
        <v>420</v>
      </c>
      <c r="H5" s="332" t="s">
        <v>421</v>
      </c>
    </row>
    <row r="6" spans="1:8" s="252" customFormat="1" ht="19.5" customHeight="1">
      <c r="A6" s="333">
        <v>2</v>
      </c>
      <c r="B6" s="334">
        <v>28</v>
      </c>
      <c r="C6" s="335" t="s">
        <v>250</v>
      </c>
      <c r="D6" s="335" t="s">
        <v>422</v>
      </c>
      <c r="E6" s="336">
        <v>2014</v>
      </c>
      <c r="F6" s="335" t="s">
        <v>217</v>
      </c>
      <c r="G6" s="334" t="s">
        <v>420</v>
      </c>
      <c r="H6" s="337" t="s">
        <v>404</v>
      </c>
    </row>
    <row r="7" spans="1:8" s="262" customFormat="1" ht="19.5" customHeight="1">
      <c r="A7" s="338">
        <v>3</v>
      </c>
      <c r="B7" s="339">
        <v>4</v>
      </c>
      <c r="C7" s="340" t="s">
        <v>423</v>
      </c>
      <c r="D7" s="341" t="s">
        <v>424</v>
      </c>
      <c r="E7" s="366">
        <v>2013</v>
      </c>
      <c r="F7" s="367" t="s">
        <v>313</v>
      </c>
      <c r="G7" s="339" t="s">
        <v>420</v>
      </c>
      <c r="H7" s="344" t="s">
        <v>406</v>
      </c>
    </row>
    <row r="8" spans="1:8" ht="19.5" customHeight="1">
      <c r="A8" s="350">
        <v>4</v>
      </c>
      <c r="B8" s="351">
        <v>52</v>
      </c>
      <c r="C8" s="358" t="s">
        <v>425</v>
      </c>
      <c r="D8" s="358" t="s">
        <v>426</v>
      </c>
      <c r="E8" s="359">
        <v>2013</v>
      </c>
      <c r="F8" s="358" t="s">
        <v>273</v>
      </c>
      <c r="G8" s="351" t="s">
        <v>420</v>
      </c>
      <c r="H8" s="356" t="s">
        <v>409</v>
      </c>
    </row>
  </sheetData>
  <sheetProtection selectLockedCells="1" selectUnlockedCell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Luboš Ferenc</cp:lastModifiedBy>
  <cp:lastPrinted>2018-09-23T14:41:40Z</cp:lastPrinted>
  <dcterms:created xsi:type="dcterms:W3CDTF">2006-08-10T15:02:00Z</dcterms:created>
  <dcterms:modified xsi:type="dcterms:W3CDTF">2018-09-23T21:02:57Z</dcterms:modified>
  <cp:category/>
  <cp:version/>
  <cp:contentType/>
  <cp:contentStatus/>
</cp:coreProperties>
</file>