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1"/>
  </bookViews>
  <sheets>
    <sheet name="08.kolo prezentácia" sheetId="1" r:id="rId1"/>
    <sheet name="08.kolo výsledky " sheetId="2" r:id="rId2"/>
    <sheet name="08.kolo stopky" sheetId="3" r:id="rId3"/>
    <sheet name="DATA_KAT" sheetId="4" r:id="rId4"/>
    <sheet name="Hárok1" sheetId="5" r:id="rId5"/>
  </sheets>
  <definedNames>
    <definedName name="_xlnm._FilterDatabase" localSheetId="0" hidden="1">'08.kolo prezentácia'!$A$1:$I$185</definedName>
    <definedName name="_xlnm._FilterDatabase" localSheetId="2" hidden="1">'08.kolo stopky'!$H$1:$K$36</definedName>
    <definedName name="_xlnm._FilterDatabase" localSheetId="4" hidden="1">'Hárok1'!$A$1:$G$1</definedName>
    <definedName name="Excel_BuiltIn__FilterDatabase_2">'08.kolo výsledky '!$A$3:$W$163</definedName>
    <definedName name="Excel_BuiltIn__FilterDatabase_4">'DATA_KAT'!#REF!</definedName>
    <definedName name="Excel_BuiltIn_Print_Area_4">'DATA_KAT'!#REF!</definedName>
    <definedName name="Klub">#REF!</definedName>
    <definedName name="Klub_3">#REF!</definedName>
    <definedName name="Meno">#REF!</definedName>
    <definedName name="Meno_3">#REF!</definedName>
    <definedName name="Priezvisko">#REF!</definedName>
    <definedName name="Priezvisko_3">#REF!</definedName>
  </definedNames>
  <calcPr fullCalcOnLoad="1"/>
</workbook>
</file>

<file path=xl/sharedStrings.xml><?xml version="1.0" encoding="utf-8"?>
<sst xmlns="http://schemas.openxmlformats.org/spreadsheetml/2006/main" count="464" uniqueCount="326">
  <si>
    <t>štartovné číslo</t>
  </si>
  <si>
    <t>meno</t>
  </si>
  <si>
    <t>priezvisko</t>
  </si>
  <si>
    <t>klub/mesto</t>
  </si>
  <si>
    <t>ročník</t>
  </si>
  <si>
    <t>pohlavie</t>
  </si>
  <si>
    <t>KAT</t>
  </si>
  <si>
    <t>čas</t>
  </si>
  <si>
    <t>mesto</t>
  </si>
  <si>
    <t>kontakt</t>
  </si>
  <si>
    <t>Kategórie</t>
  </si>
  <si>
    <t xml:space="preserve">Od </t>
  </si>
  <si>
    <t>Do</t>
  </si>
  <si>
    <t>Martin</t>
  </si>
  <si>
    <t>Bezák</t>
  </si>
  <si>
    <t>Nadlice</t>
  </si>
  <si>
    <t>muž</t>
  </si>
  <si>
    <t>Muži A</t>
  </si>
  <si>
    <t>44:55.61</t>
  </si>
  <si>
    <t>Muži E</t>
  </si>
  <si>
    <t>Ženy B</t>
  </si>
  <si>
    <t>Marián</t>
  </si>
  <si>
    <t>Adamkovič</t>
  </si>
  <si>
    <t>Bánovský behúni</t>
  </si>
  <si>
    <t>Muži D</t>
  </si>
  <si>
    <t>46:09.01</t>
  </si>
  <si>
    <t>Ženy A</t>
  </si>
  <si>
    <t>Tomáš</t>
  </si>
  <si>
    <t>Benko</t>
  </si>
  <si>
    <t>Zemianke Kostolany</t>
  </si>
  <si>
    <t>29:47.23</t>
  </si>
  <si>
    <t>Muži C</t>
  </si>
  <si>
    <t>HOBBY</t>
  </si>
  <si>
    <t>Lukáš</t>
  </si>
  <si>
    <t>Pavlíček</t>
  </si>
  <si>
    <t>Prievidza</t>
  </si>
  <si>
    <t xml:space="preserve">muž </t>
  </si>
  <si>
    <t>30:55.05</t>
  </si>
  <si>
    <t>Muži B</t>
  </si>
  <si>
    <t>Podpera</t>
  </si>
  <si>
    <t>Trenčín</t>
  </si>
  <si>
    <t>29:47.42</t>
  </si>
  <si>
    <t>Peter</t>
  </si>
  <si>
    <t>Netopil</t>
  </si>
  <si>
    <t>Bánovce nad Bebravou</t>
  </si>
  <si>
    <t>36:39.19</t>
  </si>
  <si>
    <t>Lubomír</t>
  </si>
  <si>
    <t>Magdolen</t>
  </si>
  <si>
    <t>Chynorany</t>
  </si>
  <si>
    <t>46:23.96</t>
  </si>
  <si>
    <t>Sofián</t>
  </si>
  <si>
    <t>Repa</t>
  </si>
  <si>
    <t>Žiaci</t>
  </si>
  <si>
    <t>53:12.95</t>
  </si>
  <si>
    <t>Kristián</t>
  </si>
  <si>
    <t>Podlucký</t>
  </si>
  <si>
    <t>VIA LS</t>
  </si>
  <si>
    <t>39:23.99</t>
  </si>
  <si>
    <t>Ján</t>
  </si>
  <si>
    <t>Hudec</t>
  </si>
  <si>
    <t>50:10.87</t>
  </si>
  <si>
    <t>Drahoslav</t>
  </si>
  <si>
    <t>Masarik</t>
  </si>
  <si>
    <t>53:12.76</t>
  </si>
  <si>
    <t>Samuel</t>
  </si>
  <si>
    <t>44:28.35</t>
  </si>
  <si>
    <t>Miroslav</t>
  </si>
  <si>
    <t>40:20.59</t>
  </si>
  <si>
    <t>Jozef</t>
  </si>
  <si>
    <t>Kudla</t>
  </si>
  <si>
    <t>49:55.05</t>
  </si>
  <si>
    <t xml:space="preserve">Filip </t>
  </si>
  <si>
    <t>Pokrývka</t>
  </si>
  <si>
    <t>40:33.99</t>
  </si>
  <si>
    <t>Šínsky</t>
  </si>
  <si>
    <t>Radosť z pohybu</t>
  </si>
  <si>
    <t>49:55.57</t>
  </si>
  <si>
    <t>Monika</t>
  </si>
  <si>
    <t>Domovcová</t>
  </si>
  <si>
    <t>Bánovksý behúni</t>
  </si>
  <si>
    <t>ženy</t>
  </si>
  <si>
    <t>44:56.24</t>
  </si>
  <si>
    <t>Adam</t>
  </si>
  <si>
    <t>Lisý</t>
  </si>
  <si>
    <t>Ľutov</t>
  </si>
  <si>
    <t>37:31.67</t>
  </si>
  <si>
    <t>Dáša</t>
  </si>
  <si>
    <t>Švančarová</t>
  </si>
  <si>
    <t>45:21.46</t>
  </si>
  <si>
    <t>Silvia</t>
  </si>
  <si>
    <t>Kňažková</t>
  </si>
  <si>
    <t>Trenčianska Teplá</t>
  </si>
  <si>
    <t>52:43.48</t>
  </si>
  <si>
    <t>Stehlík</t>
  </si>
  <si>
    <t>30:05.17</t>
  </si>
  <si>
    <t>Pavol</t>
  </si>
  <si>
    <t>Struhár</t>
  </si>
  <si>
    <t>Bánovskí behúni</t>
  </si>
  <si>
    <t>40:58.69</t>
  </si>
  <si>
    <r>
      <t>B</t>
    </r>
    <r>
      <rPr>
        <b/>
        <sz val="18"/>
        <color indexed="8"/>
        <rFont val="Calibri"/>
        <family val="2"/>
      </rPr>
      <t xml:space="preserve">ánovská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08.kolo</t>
    </r>
    <r>
      <rPr>
        <b/>
        <sz val="18"/>
        <color indexed="8"/>
        <rFont val="Calibri"/>
        <family val="2"/>
      </rPr>
      <t>, 28.08.2016, 8800 m, Miezgovce</t>
    </r>
  </si>
  <si>
    <t>celkové poradie</t>
  </si>
  <si>
    <t>poradie v KAT</t>
  </si>
  <si>
    <t>Meno2</t>
  </si>
  <si>
    <t>čas v cieli</t>
  </si>
  <si>
    <t>ᴓ čas na 1000m</t>
  </si>
  <si>
    <t>strata na víťaza</t>
  </si>
  <si>
    <t>body 1.kolo</t>
  </si>
  <si>
    <t>body 2.kolo</t>
  </si>
  <si>
    <t>body 3.kolo</t>
  </si>
  <si>
    <t>body 4.kolo</t>
  </si>
  <si>
    <t>body 5.kolo</t>
  </si>
  <si>
    <t>body 6.kolo</t>
  </si>
  <si>
    <t>body 7.kolo</t>
  </si>
  <si>
    <t>body 8.kolo</t>
  </si>
  <si>
    <t>body 9.kolo</t>
  </si>
  <si>
    <t>body 10.kolo</t>
  </si>
  <si>
    <t>body BBL</t>
  </si>
  <si>
    <t>DNF</t>
  </si>
  <si>
    <t>poradie</t>
  </si>
  <si>
    <t>* vlož hodnoty zo súboru "vysledky 01,kolo,txt"</t>
  </si>
  <si>
    <t>Poradie</t>
  </si>
  <si>
    <t>Čas na predchádzajúceho</t>
  </si>
  <si>
    <t>Čas v cieli</t>
  </si>
  <si>
    <t>Štartovné číslo</t>
  </si>
  <si>
    <t>00:29:47.23</t>
  </si>
  <si>
    <t>00:29:47.42</t>
  </si>
  <si>
    <t>00:30:05.17</t>
  </si>
  <si>
    <t>Lap 33</t>
  </si>
  <si>
    <t>00:01:46.87</t>
  </si>
  <si>
    <t>00:54:59.83</t>
  </si>
  <si>
    <t>00:30:55.05</t>
  </si>
  <si>
    <t>Lap 32</t>
  </si>
  <si>
    <t>00:00:00.19</t>
  </si>
  <si>
    <t>00:53:12.95</t>
  </si>
  <si>
    <t>00:31:00.08</t>
  </si>
  <si>
    <t>Lap 31</t>
  </si>
  <si>
    <t>00:00:29.28</t>
  </si>
  <si>
    <t>00:53:12.76</t>
  </si>
  <si>
    <t>00:36:39.19</t>
  </si>
  <si>
    <t>Lap 30</t>
  </si>
  <si>
    <t>00:02:32.60</t>
  </si>
  <si>
    <t>00:52:43.48</t>
  </si>
  <si>
    <t>00:37:31.67</t>
  </si>
  <si>
    <t>Lap 29</t>
  </si>
  <si>
    <t>00:00:15.30</t>
  </si>
  <si>
    <t>00:50:10.87</t>
  </si>
  <si>
    <t>00:39:23.99</t>
  </si>
  <si>
    <t>Lap 28</t>
  </si>
  <si>
    <t>00:00:00.52</t>
  </si>
  <si>
    <t>00:49:55.57</t>
  </si>
  <si>
    <t>00:40:20.59</t>
  </si>
  <si>
    <t>Lap 27</t>
  </si>
  <si>
    <t>00:03:31.09</t>
  </si>
  <si>
    <t>00:49:55.05</t>
  </si>
  <si>
    <t>00:40:33.99</t>
  </si>
  <si>
    <t>Lap 26</t>
  </si>
  <si>
    <t>00:00:14.95</t>
  </si>
  <si>
    <t>00:46:23.96</t>
  </si>
  <si>
    <t>00:40:58.69</t>
  </si>
  <si>
    <t>Lap 25</t>
  </si>
  <si>
    <t>00:00:47.54</t>
  </si>
  <si>
    <t>00:46:09.01</t>
  </si>
  <si>
    <t>00:44:28.35</t>
  </si>
  <si>
    <t>Lap 24</t>
  </si>
  <si>
    <t>00:00:25.21</t>
  </si>
  <si>
    <t>00:45:21.46</t>
  </si>
  <si>
    <t>00:44:55.61</t>
  </si>
  <si>
    <t>Lap 23</t>
  </si>
  <si>
    <t>00:00:00.63</t>
  </si>
  <si>
    <t>00:44:56.24</t>
  </si>
  <si>
    <t>Lap 22</t>
  </si>
  <si>
    <t>00:00:27.26</t>
  </si>
  <si>
    <t>Lap 21</t>
  </si>
  <si>
    <t>00:03:29.65</t>
  </si>
  <si>
    <t>Lap 20</t>
  </si>
  <si>
    <t>00:00:24.70</t>
  </si>
  <si>
    <t>Lap 19</t>
  </si>
  <si>
    <t>00:00:13.39</t>
  </si>
  <si>
    <t>Lap 18</t>
  </si>
  <si>
    <t>00:00:56.60</t>
  </si>
  <si>
    <t>Lap 17</t>
  </si>
  <si>
    <t>00:01:52.31</t>
  </si>
  <si>
    <t>Lap 16</t>
  </si>
  <si>
    <t>00:00:52.47</t>
  </si>
  <si>
    <t>Lap 15</t>
  </si>
  <si>
    <t>00:05:39.10</t>
  </si>
  <si>
    <t>Lap 14</t>
  </si>
  <si>
    <t>00:00:05.03</t>
  </si>
  <si>
    <t>Lap 13</t>
  </si>
  <si>
    <t>00:00:49.87</t>
  </si>
  <si>
    <t>Lap 12</t>
  </si>
  <si>
    <t>00:00:17.75</t>
  </si>
  <si>
    <t>Lap 11</t>
  </si>
  <si>
    <t>Lap 10</t>
  </si>
  <si>
    <t>00:04:15.17</t>
  </si>
  <si>
    <t>Lap 9</t>
  </si>
  <si>
    <t>00:00:56.91</t>
  </si>
  <si>
    <t>00:25:32.06</t>
  </si>
  <si>
    <t>Lap 8</t>
  </si>
  <si>
    <t>00:00:31.46</t>
  </si>
  <si>
    <t>00:24:35.14</t>
  </si>
  <si>
    <t>Lap 7</t>
  </si>
  <si>
    <t>00:00:13.88</t>
  </si>
  <si>
    <t>00:24:03.67</t>
  </si>
  <si>
    <t>Lap 6</t>
  </si>
  <si>
    <t>00:00:03.99</t>
  </si>
  <si>
    <t>00:23:49.79</t>
  </si>
  <si>
    <t>Lap 5</t>
  </si>
  <si>
    <t>00:01:47.26</t>
  </si>
  <si>
    <t>00:23:45.80</t>
  </si>
  <si>
    <t>Lap 4</t>
  </si>
  <si>
    <t>00:00:31.80</t>
  </si>
  <si>
    <t>00:21:58.53</t>
  </si>
  <si>
    <t>Lap 3</t>
  </si>
  <si>
    <t>00:00:51.51</t>
  </si>
  <si>
    <t>00:21:26.73</t>
  </si>
  <si>
    <t>Lap 2</t>
  </si>
  <si>
    <t>00:00:49.74</t>
  </si>
  <si>
    <t>00:20:35.21</t>
  </si>
  <si>
    <t>Lap 1</t>
  </si>
  <si>
    <t>00:19:45.47</t>
  </si>
  <si>
    <t>Počet bodov</t>
  </si>
  <si>
    <t>Bod o v a n i e :</t>
  </si>
  <si>
    <t>Ka t e g ó r i e :</t>
  </si>
  <si>
    <t>1. miesto : 2 0 b o d o v</t>
  </si>
  <si>
    <t>Muži A ( 1 9 9 8 - 1 9 8 4 )</t>
  </si>
  <si>
    <t>2. miesto : 1 7 b o d o v</t>
  </si>
  <si>
    <t>Muži B ( 1 9 8 3 - 1 9 7 4 )</t>
  </si>
  <si>
    <t>3. miesto : 1 4 b o d o v</t>
  </si>
  <si>
    <t>Muži C ( 1 9 7 3 - 1 9 6 4 )</t>
  </si>
  <si>
    <t>4. miesto : 1 2 b o d o v</t>
  </si>
  <si>
    <t>Muži D ( 1 9 6 3 - 1 9 5 4 )</t>
  </si>
  <si>
    <t>5. miesto : 1 0 b o d o v</t>
  </si>
  <si>
    <t>Muži E ( 1 9 5 3 - s t a r š í )</t>
  </si>
  <si>
    <t>6. miesto : 9 b o d o v</t>
  </si>
  <si>
    <t>Ženy A ( 1 9 9 8 - 1 9 7 4 )</t>
  </si>
  <si>
    <t>7. miesto : 8 b o d o v</t>
  </si>
  <si>
    <t>Ženy B ( 1 9 7 3 - s t a r š i e )</t>
  </si>
  <si>
    <t>HOBBY, ZŠ, NW</t>
  </si>
  <si>
    <t>8. miesto : 7 b o d o v</t>
  </si>
  <si>
    <t>9. miesto : 6 b o d o v</t>
  </si>
  <si>
    <t>10. miesto : 5 b o d o v</t>
  </si>
  <si>
    <t>11. miesto : 4 b o d y</t>
  </si>
  <si>
    <t>12. miesto : 3 b o d y</t>
  </si>
  <si>
    <t>13. miesto : 2 b o d y</t>
  </si>
  <si>
    <t>14. - počet účastníkov : 1 bod</t>
  </si>
  <si>
    <t>Lap 38</t>
  </si>
  <si>
    <t>00:00:00.60</t>
  </si>
  <si>
    <t>00:59:10.05</t>
  </si>
  <si>
    <t>Lap 37</t>
  </si>
  <si>
    <t>00:02:31.22</t>
  </si>
  <si>
    <t>00:59:09.44</t>
  </si>
  <si>
    <t>Lap 36</t>
  </si>
  <si>
    <t>00:02:51.69</t>
  </si>
  <si>
    <t>00:56:38.22</t>
  </si>
  <si>
    <t>Lap 35</t>
  </si>
  <si>
    <t>00:02:47.07</t>
  </si>
  <si>
    <t>00:53:46.52</t>
  </si>
  <si>
    <t>Lap 34</t>
  </si>
  <si>
    <t>00:00:25.78</t>
  </si>
  <si>
    <t>00:50:59.45</t>
  </si>
  <si>
    <t>00:00:00.76</t>
  </si>
  <si>
    <t>00:50:33.66</t>
  </si>
  <si>
    <t>00:00:50.01</t>
  </si>
  <si>
    <t>00:50:32.90</t>
  </si>
  <si>
    <t>00:00:28.84</t>
  </si>
  <si>
    <t>00:49:42.88</t>
  </si>
  <si>
    <t>00:02:11.38</t>
  </si>
  <si>
    <t>00:49:14.04</t>
  </si>
  <si>
    <t>00:01:09.29</t>
  </si>
  <si>
    <t>00:47:02.65</t>
  </si>
  <si>
    <t>00:02:03.25</t>
  </si>
  <si>
    <t>00:45:53.36</t>
  </si>
  <si>
    <t>00:00:12.88</t>
  </si>
  <si>
    <t>00:43:50.10</t>
  </si>
  <si>
    <t>00:00:07.86</t>
  </si>
  <si>
    <t>00:43:37.22</t>
  </si>
  <si>
    <t>00:00:43.11</t>
  </si>
  <si>
    <t>00:43:29.35</t>
  </si>
  <si>
    <t>00:01:11.44</t>
  </si>
  <si>
    <t>00:42:46.24</t>
  </si>
  <si>
    <t>00:01:34.13</t>
  </si>
  <si>
    <t>00:41:34.79</t>
  </si>
  <si>
    <t>00:00:29.64</t>
  </si>
  <si>
    <t>00:40:00.66</t>
  </si>
  <si>
    <t>00:01:04.88</t>
  </si>
  <si>
    <t>00:39:31.02</t>
  </si>
  <si>
    <t>00:00:35.42</t>
  </si>
  <si>
    <t>00:38:26.14</t>
  </si>
  <si>
    <t>00:00:13.16</t>
  </si>
  <si>
    <t>00:37:50.71</t>
  </si>
  <si>
    <t>00:00:21.73</t>
  </si>
  <si>
    <t>00:37:37.54</t>
  </si>
  <si>
    <t>00:00:14.93</t>
  </si>
  <si>
    <t>00:37:15.81</t>
  </si>
  <si>
    <t>00:00:42.38</t>
  </si>
  <si>
    <t>00:37:00.88</t>
  </si>
  <si>
    <t>00:00:14.80</t>
  </si>
  <si>
    <t>00:36:18.50</t>
  </si>
  <si>
    <t>00:00:03.69</t>
  </si>
  <si>
    <t>00:36:03.69</t>
  </si>
  <si>
    <t>00:00:26.05</t>
  </si>
  <si>
    <t>00:36:00.00</t>
  </si>
  <si>
    <t>00:00:14.18</t>
  </si>
  <si>
    <t>00:35:33.94</t>
  </si>
  <si>
    <t>00:00:00.74</t>
  </si>
  <si>
    <t>00:35:19.76</t>
  </si>
  <si>
    <t>00:00:08.09</t>
  </si>
  <si>
    <t>00:35:19.01</t>
  </si>
  <si>
    <t>00:00:14.36</t>
  </si>
  <si>
    <t>00:35:10.92</t>
  </si>
  <si>
    <t>00:01:58.81</t>
  </si>
  <si>
    <t>00:34:56.55</t>
  </si>
  <si>
    <t>00:00:10.57</t>
  </si>
  <si>
    <t>00:32:57.74</t>
  </si>
  <si>
    <t>00:00:00.23</t>
  </si>
  <si>
    <t>00:32:47.16</t>
  </si>
  <si>
    <t>00:02:46.15</t>
  </si>
  <si>
    <t>00:32:46.93</t>
  </si>
  <si>
    <t>00:00:07.05</t>
  </si>
  <si>
    <t>00:30:00.77</t>
  </si>
  <si>
    <t>00:01:34.27</t>
  </si>
  <si>
    <t>00:29:53.72</t>
  </si>
  <si>
    <t>00:00:24.91</t>
  </si>
  <si>
    <t>00:28:19.45</t>
  </si>
  <si>
    <t>00:27:54.54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</si>
</sst>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:SS.00"/>
    <numFmt numFmtId="166" formatCode="[H]:MM:SS.00"/>
    <numFmt numFmtId="167" formatCode="0"/>
    <numFmt numFmtId="168" formatCode="0.00;[RED]0.00"/>
    <numFmt numFmtId="169" formatCode="H:MM:SS.000"/>
    <numFmt numFmtId="170" formatCode="###&quot;. miesto&quot;"/>
    <numFmt numFmtId="171" formatCode="DD/MM/YYYY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u val="single"/>
      <sz val="8.8"/>
      <color indexed="12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0" xfId="0" applyFont="1" applyFill="1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3" fillId="3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164" fontId="4" fillId="0" borderId="1" xfId="20" applyNumberForma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4" fontId="5" fillId="4" borderId="2" xfId="0" applyFont="1" applyFill="1" applyBorder="1" applyAlignment="1">
      <alignment horizontal="center"/>
    </xf>
    <xf numFmtId="164" fontId="0" fillId="0" borderId="3" xfId="0" applyBorder="1" applyAlignment="1">
      <alignment/>
    </xf>
    <xf numFmtId="164" fontId="0" fillId="0" borderId="0" xfId="0" applyAlignment="1">
      <alignment horizontal="center" vertical="center"/>
    </xf>
    <xf numFmtId="164" fontId="7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7" fontId="7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7" fillId="0" borderId="0" xfId="0" applyFont="1" applyAlignment="1">
      <alignment horizontal="center" vertical="center" wrapText="1"/>
    </xf>
    <xf numFmtId="164" fontId="2" fillId="0" borderId="7" xfId="0" applyFont="1" applyFill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left"/>
    </xf>
    <xf numFmtId="165" fontId="0" fillId="0" borderId="8" xfId="0" applyNumberFormat="1" applyBorder="1" applyAlignment="1">
      <alignment/>
    </xf>
    <xf numFmtId="164" fontId="0" fillId="0" borderId="1" xfId="0" applyBorder="1" applyAlignment="1">
      <alignment horizontal="center"/>
    </xf>
    <xf numFmtId="167" fontId="2" fillId="0" borderId="9" xfId="0" applyNumberFormat="1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2" fillId="0" borderId="10" xfId="0" applyFont="1" applyFill="1" applyBorder="1" applyAlignment="1">
      <alignment horizontal="center"/>
    </xf>
    <xf numFmtId="164" fontId="0" fillId="0" borderId="8" xfId="0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/>
    </xf>
    <xf numFmtId="169" fontId="0" fillId="0" borderId="0" xfId="0" applyNumberFormat="1" applyAlignment="1">
      <alignment horizontal="center"/>
    </xf>
    <xf numFmtId="164" fontId="10" fillId="0" borderId="0" xfId="0" applyFont="1" applyFill="1" applyBorder="1" applyAlignment="1">
      <alignment horizontal="center" vertical="center" wrapText="1"/>
    </xf>
    <xf numFmtId="169" fontId="10" fillId="0" borderId="0" xfId="0" applyNumberFormat="1" applyFont="1" applyFill="1" applyBorder="1" applyAlignment="1">
      <alignment horizontal="center" vertical="center" wrapText="1"/>
    </xf>
    <xf numFmtId="164" fontId="11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4" fontId="2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70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zoomScale="80" zoomScaleNormal="80" workbookViewId="0" topLeftCell="A1">
      <pane ySplit="1" topLeftCell="A2" activePane="bottomLeft" state="frozen"/>
      <selection pane="topLeft" activeCell="A1" sqref="A1"/>
      <selection pane="bottomLeft" activeCell="D32" sqref="D32"/>
    </sheetView>
  </sheetViews>
  <sheetFormatPr defaultColWidth="9.140625" defaultRowHeight="15"/>
  <cols>
    <col min="1" max="1" width="9.7109375" style="1" customWidth="1"/>
    <col min="2" max="2" width="11.00390625" style="2" customWidth="1"/>
    <col min="3" max="3" width="22.00390625" style="2" customWidth="1"/>
    <col min="4" max="4" width="34.28125" style="2" customWidth="1"/>
    <col min="5" max="5" width="7.421875" style="1" customWidth="1"/>
    <col min="6" max="6" width="8.7109375" style="1" customWidth="1"/>
    <col min="7" max="7" width="7.7109375" style="2" customWidth="1"/>
    <col min="8" max="8" width="15.28125" style="2" customWidth="1"/>
    <col min="9" max="9" width="9.28125" style="2" customWidth="1"/>
    <col min="10" max="10" width="22.421875" style="2" customWidth="1"/>
    <col min="11" max="11" width="13.57421875" style="3" customWidth="1"/>
    <col min="12" max="13" width="9.140625" style="3" customWidth="1"/>
    <col min="14" max="14" width="5.7109375" style="3" customWidth="1"/>
    <col min="15" max="15" width="9.57421875" style="3" customWidth="1"/>
    <col min="16" max="16384" width="9.140625" style="3" customWidth="1"/>
  </cols>
  <sheetData>
    <row r="1" spans="1:17" s="5" customFormat="1" ht="39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O1" s="5" t="s">
        <v>10</v>
      </c>
      <c r="P1" s="5" t="s">
        <v>11</v>
      </c>
      <c r="Q1" s="5" t="s">
        <v>12</v>
      </c>
    </row>
    <row r="2" spans="1:17" ht="13.5">
      <c r="A2" s="6">
        <v>1</v>
      </c>
      <c r="B2" s="2" t="s">
        <v>13</v>
      </c>
      <c r="C2" s="2" t="s">
        <v>14</v>
      </c>
      <c r="D2" s="2" t="s">
        <v>15</v>
      </c>
      <c r="E2" s="1">
        <v>1994</v>
      </c>
      <c r="F2" s="1" t="s">
        <v>16</v>
      </c>
      <c r="G2" s="7" t="s">
        <v>17</v>
      </c>
      <c r="H2" s="2" t="s">
        <v>18</v>
      </c>
      <c r="I2" s="7"/>
      <c r="J2" s="7"/>
      <c r="K2" s="3" t="s">
        <v>19</v>
      </c>
      <c r="L2" s="3">
        <v>1900</v>
      </c>
      <c r="M2" s="3">
        <v>1956</v>
      </c>
      <c r="O2" s="3" t="s">
        <v>20</v>
      </c>
      <c r="P2" s="3">
        <v>1900</v>
      </c>
      <c r="Q2" s="3">
        <v>1974</v>
      </c>
    </row>
    <row r="3" spans="1:17" ht="13.5">
      <c r="A3" s="6">
        <v>2</v>
      </c>
      <c r="B3" s="2" t="s">
        <v>21</v>
      </c>
      <c r="C3" s="2" t="s">
        <v>22</v>
      </c>
      <c r="D3" s="2" t="s">
        <v>23</v>
      </c>
      <c r="E3" s="1">
        <v>1964</v>
      </c>
      <c r="F3" s="1" t="s">
        <v>16</v>
      </c>
      <c r="G3" s="7" t="s">
        <v>24</v>
      </c>
      <c r="H3" s="7" t="s">
        <v>25</v>
      </c>
      <c r="I3" s="7"/>
      <c r="J3" s="7"/>
      <c r="K3" s="3" t="s">
        <v>24</v>
      </c>
      <c r="L3" s="3">
        <v>1957</v>
      </c>
      <c r="M3" s="3">
        <v>1966</v>
      </c>
      <c r="O3" s="3" t="s">
        <v>26</v>
      </c>
      <c r="P3" s="3">
        <v>1975</v>
      </c>
      <c r="Q3" s="3">
        <v>1999</v>
      </c>
    </row>
    <row r="4" spans="1:17" ht="13.5">
      <c r="A4" s="6">
        <v>3</v>
      </c>
      <c r="B4" s="2" t="s">
        <v>27</v>
      </c>
      <c r="C4" s="2" t="s">
        <v>28</v>
      </c>
      <c r="D4" s="2" t="s">
        <v>29</v>
      </c>
      <c r="E4" s="1">
        <v>1987</v>
      </c>
      <c r="F4" s="1" t="s">
        <v>16</v>
      </c>
      <c r="G4" s="7" t="s">
        <v>17</v>
      </c>
      <c r="H4" s="7" t="s">
        <v>30</v>
      </c>
      <c r="I4" s="7"/>
      <c r="J4" s="8"/>
      <c r="K4" s="3" t="s">
        <v>31</v>
      </c>
      <c r="L4" s="3">
        <v>1967</v>
      </c>
      <c r="M4" s="3">
        <v>1976</v>
      </c>
      <c r="O4" s="3" t="s">
        <v>32</v>
      </c>
      <c r="P4" s="3">
        <v>2000</v>
      </c>
      <c r="Q4" s="3">
        <v>2014</v>
      </c>
    </row>
    <row r="5" spans="1:13" ht="13.5">
      <c r="A5" s="6">
        <v>4</v>
      </c>
      <c r="B5" s="2" t="s">
        <v>33</v>
      </c>
      <c r="C5" s="2" t="s">
        <v>34</v>
      </c>
      <c r="D5" s="2" t="s">
        <v>35</v>
      </c>
      <c r="E5" s="1">
        <v>1997</v>
      </c>
      <c r="F5" s="1" t="s">
        <v>36</v>
      </c>
      <c r="G5" s="7" t="s">
        <v>17</v>
      </c>
      <c r="H5" s="7" t="s">
        <v>37</v>
      </c>
      <c r="I5" s="7"/>
      <c r="J5" s="7"/>
      <c r="K5" s="3" t="s">
        <v>38</v>
      </c>
      <c r="L5" s="3">
        <v>1977</v>
      </c>
      <c r="M5" s="3">
        <v>1986</v>
      </c>
    </row>
    <row r="6" spans="1:10" ht="13.5">
      <c r="A6" s="6">
        <v>5</v>
      </c>
      <c r="B6" s="2" t="s">
        <v>27</v>
      </c>
      <c r="C6" s="2" t="s">
        <v>39</v>
      </c>
      <c r="D6" s="2" t="s">
        <v>40</v>
      </c>
      <c r="E6" s="1">
        <v>1986</v>
      </c>
      <c r="F6" s="1" t="s">
        <v>16</v>
      </c>
      <c r="G6" s="7" t="s">
        <v>38</v>
      </c>
      <c r="H6" s="7" t="s">
        <v>41</v>
      </c>
      <c r="I6" s="7"/>
      <c r="J6" s="7"/>
    </row>
    <row r="7" spans="1:13" ht="13.5">
      <c r="A7" s="6">
        <v>6</v>
      </c>
      <c r="B7" s="2" t="s">
        <v>42</v>
      </c>
      <c r="C7" s="2" t="s">
        <v>43</v>
      </c>
      <c r="D7" s="2" t="s">
        <v>44</v>
      </c>
      <c r="E7" s="1">
        <v>1984</v>
      </c>
      <c r="F7" s="1" t="s">
        <v>16</v>
      </c>
      <c r="G7" s="7" t="s">
        <v>17</v>
      </c>
      <c r="H7" s="7" t="s">
        <v>45</v>
      </c>
      <c r="I7" s="7"/>
      <c r="J7" s="7"/>
      <c r="K7" s="3" t="s">
        <v>17</v>
      </c>
      <c r="L7" s="3">
        <v>1987</v>
      </c>
      <c r="M7" s="3">
        <v>2001</v>
      </c>
    </row>
    <row r="8" spans="1:10" ht="13.5">
      <c r="A8" s="6">
        <v>7</v>
      </c>
      <c r="B8" s="2" t="s">
        <v>46</v>
      </c>
      <c r="C8" s="2" t="s">
        <v>47</v>
      </c>
      <c r="D8" s="2" t="s">
        <v>48</v>
      </c>
      <c r="E8" s="1">
        <v>1964</v>
      </c>
      <c r="F8" s="1" t="s">
        <v>16</v>
      </c>
      <c r="G8" s="7" t="s">
        <v>24</v>
      </c>
      <c r="H8" s="7" t="s">
        <v>49</v>
      </c>
      <c r="I8" s="7"/>
      <c r="J8" s="7"/>
    </row>
    <row r="9" spans="1:13" ht="13.5">
      <c r="A9" s="6">
        <v>8</v>
      </c>
      <c r="B9" s="2" t="s">
        <v>50</v>
      </c>
      <c r="C9" s="2" t="s">
        <v>51</v>
      </c>
      <c r="D9" s="2" t="s">
        <v>44</v>
      </c>
      <c r="E9" s="1">
        <v>2005</v>
      </c>
      <c r="F9" s="1" t="s">
        <v>16</v>
      </c>
      <c r="G9" s="7" t="s">
        <v>52</v>
      </c>
      <c r="H9" s="7" t="s">
        <v>53</v>
      </c>
      <c r="I9" s="7"/>
      <c r="J9" s="7"/>
      <c r="K9" s="3" t="s">
        <v>52</v>
      </c>
      <c r="L9" s="3">
        <v>2000</v>
      </c>
      <c r="M9" s="3">
        <v>2014</v>
      </c>
    </row>
    <row r="10" spans="1:10" ht="13.5">
      <c r="A10" s="6">
        <v>9</v>
      </c>
      <c r="B10" s="2" t="s">
        <v>54</v>
      </c>
      <c r="C10" s="2" t="s">
        <v>55</v>
      </c>
      <c r="D10" s="2" t="s">
        <v>56</v>
      </c>
      <c r="E10" s="1">
        <v>1997</v>
      </c>
      <c r="F10" s="1" t="s">
        <v>16</v>
      </c>
      <c r="G10" s="7" t="s">
        <v>17</v>
      </c>
      <c r="H10" s="7" t="s">
        <v>57</v>
      </c>
      <c r="I10" s="7"/>
      <c r="J10" s="7"/>
    </row>
    <row r="11" spans="1:10" ht="13.5">
      <c r="A11" s="6">
        <v>10</v>
      </c>
      <c r="B11" s="2" t="s">
        <v>58</v>
      </c>
      <c r="C11" s="2" t="s">
        <v>59</v>
      </c>
      <c r="D11" s="2" t="s">
        <v>40</v>
      </c>
      <c r="E11" s="1">
        <v>1948</v>
      </c>
      <c r="F11" s="1" t="s">
        <v>16</v>
      </c>
      <c r="G11" s="7" t="s">
        <v>24</v>
      </c>
      <c r="H11" s="7" t="s">
        <v>60</v>
      </c>
      <c r="I11" s="7"/>
      <c r="J11" s="7"/>
    </row>
    <row r="12" spans="1:10" ht="13.5">
      <c r="A12" s="6">
        <v>11</v>
      </c>
      <c r="B12" s="2" t="s">
        <v>61</v>
      </c>
      <c r="C12" s="2" t="s">
        <v>62</v>
      </c>
      <c r="D12" s="2" t="s">
        <v>40</v>
      </c>
      <c r="E12" s="1">
        <v>1967</v>
      </c>
      <c r="F12" s="1" t="s">
        <v>16</v>
      </c>
      <c r="G12" s="7" t="s">
        <v>31</v>
      </c>
      <c r="H12" s="7" t="s">
        <v>63</v>
      </c>
      <c r="I12" s="7"/>
      <c r="J12" s="7"/>
    </row>
    <row r="13" spans="1:10" ht="13.5">
      <c r="A13" s="6">
        <v>12</v>
      </c>
      <c r="B13" s="2" t="s">
        <v>64</v>
      </c>
      <c r="C13" s="2" t="s">
        <v>62</v>
      </c>
      <c r="D13" s="2" t="s">
        <v>40</v>
      </c>
      <c r="E13" s="1">
        <v>1995</v>
      </c>
      <c r="F13" s="1" t="s">
        <v>16</v>
      </c>
      <c r="G13" s="7" t="s">
        <v>17</v>
      </c>
      <c r="H13" s="7" t="s">
        <v>65</v>
      </c>
      <c r="I13" s="7"/>
      <c r="J13" s="7"/>
    </row>
    <row r="14" spans="1:10" ht="13.5">
      <c r="A14" s="6">
        <v>13</v>
      </c>
      <c r="B14" s="2" t="s">
        <v>66</v>
      </c>
      <c r="C14" s="2" t="s">
        <v>55</v>
      </c>
      <c r="D14" s="2" t="s">
        <v>56</v>
      </c>
      <c r="E14" s="1">
        <v>1973</v>
      </c>
      <c r="F14" s="1" t="s">
        <v>16</v>
      </c>
      <c r="G14" s="7" t="s">
        <v>31</v>
      </c>
      <c r="H14" s="7" t="s">
        <v>67</v>
      </c>
      <c r="I14" s="7"/>
      <c r="J14" s="7"/>
    </row>
    <row r="15" spans="1:10" ht="13.5">
      <c r="A15" s="6">
        <v>14</v>
      </c>
      <c r="B15" s="2" t="s">
        <v>68</v>
      </c>
      <c r="C15" s="2" t="s">
        <v>69</v>
      </c>
      <c r="D15" s="2" t="s">
        <v>40</v>
      </c>
      <c r="E15" s="1">
        <v>1947</v>
      </c>
      <c r="F15" s="1" t="s">
        <v>16</v>
      </c>
      <c r="G15" s="7" t="s">
        <v>24</v>
      </c>
      <c r="H15" s="7" t="s">
        <v>70</v>
      </c>
      <c r="I15" s="7"/>
      <c r="J15" s="7"/>
    </row>
    <row r="16" spans="1:10" ht="13.5">
      <c r="A16" s="6">
        <v>15</v>
      </c>
      <c r="B16" s="2" t="s">
        <v>71</v>
      </c>
      <c r="C16" s="2" t="s">
        <v>72</v>
      </c>
      <c r="D16" s="2" t="s">
        <v>44</v>
      </c>
      <c r="E16" s="1">
        <v>1995</v>
      </c>
      <c r="F16" s="1" t="s">
        <v>16</v>
      </c>
      <c r="G16" s="7" t="s">
        <v>17</v>
      </c>
      <c r="H16" s="7" t="s">
        <v>73</v>
      </c>
      <c r="I16" s="7"/>
      <c r="J16" s="7"/>
    </row>
    <row r="17" spans="1:10" ht="13.5">
      <c r="A17" s="6">
        <v>16</v>
      </c>
      <c r="B17" s="2" t="s">
        <v>27</v>
      </c>
      <c r="C17" s="2" t="s">
        <v>74</v>
      </c>
      <c r="D17" s="2" t="s">
        <v>75</v>
      </c>
      <c r="E17" s="1">
        <v>1984</v>
      </c>
      <c r="F17" s="1" t="s">
        <v>16</v>
      </c>
      <c r="G17" s="7" t="s">
        <v>38</v>
      </c>
      <c r="H17" s="7" t="s">
        <v>76</v>
      </c>
      <c r="I17" s="7"/>
      <c r="J17" s="7"/>
    </row>
    <row r="18" spans="1:10" ht="13.5">
      <c r="A18" s="6">
        <v>17</v>
      </c>
      <c r="B18" s="2" t="s">
        <v>77</v>
      </c>
      <c r="C18" s="2" t="s">
        <v>78</v>
      </c>
      <c r="D18" s="2" t="s">
        <v>79</v>
      </c>
      <c r="E18" s="1">
        <v>1972</v>
      </c>
      <c r="F18" s="1" t="s">
        <v>80</v>
      </c>
      <c r="G18" s="7" t="s">
        <v>20</v>
      </c>
      <c r="H18" s="7" t="s">
        <v>81</v>
      </c>
      <c r="I18" s="7"/>
      <c r="J18" s="7"/>
    </row>
    <row r="19" spans="1:10" ht="13.5">
      <c r="A19" s="6">
        <v>18</v>
      </c>
      <c r="B19" s="2" t="s">
        <v>82</v>
      </c>
      <c r="C19" s="2" t="s">
        <v>83</v>
      </c>
      <c r="D19" s="2" t="s">
        <v>84</v>
      </c>
      <c r="E19" s="1">
        <v>1988</v>
      </c>
      <c r="F19" s="1" t="s">
        <v>16</v>
      </c>
      <c r="G19" s="7" t="s">
        <v>17</v>
      </c>
      <c r="H19" s="7" t="s">
        <v>85</v>
      </c>
      <c r="I19" s="7"/>
      <c r="J19" s="7"/>
    </row>
    <row r="20" spans="1:10" ht="13.5">
      <c r="A20" s="6">
        <v>19</v>
      </c>
      <c r="B20" s="2" t="s">
        <v>86</v>
      </c>
      <c r="C20" s="2" t="s">
        <v>87</v>
      </c>
      <c r="D20" s="2" t="s">
        <v>44</v>
      </c>
      <c r="E20" s="1">
        <v>1992</v>
      </c>
      <c r="F20" s="1" t="s">
        <v>80</v>
      </c>
      <c r="G20" s="7" t="s">
        <v>26</v>
      </c>
      <c r="H20" s="7" t="s">
        <v>88</v>
      </c>
      <c r="I20" s="7"/>
      <c r="J20" s="7"/>
    </row>
    <row r="21" spans="1:10" ht="13.5">
      <c r="A21" s="6">
        <v>20</v>
      </c>
      <c r="B21" s="2" t="s">
        <v>89</v>
      </c>
      <c r="C21" s="2" t="s">
        <v>90</v>
      </c>
      <c r="D21" s="2" t="s">
        <v>91</v>
      </c>
      <c r="E21" s="1">
        <v>1976</v>
      </c>
      <c r="F21" s="1" t="s">
        <v>80</v>
      </c>
      <c r="G21" s="7" t="s">
        <v>26</v>
      </c>
      <c r="H21" s="7" t="s">
        <v>92</v>
      </c>
      <c r="I21" s="7"/>
      <c r="J21" s="7"/>
    </row>
    <row r="22" spans="1:8" ht="13.5">
      <c r="A22" s="6">
        <v>21</v>
      </c>
      <c r="B22" s="2" t="s">
        <v>42</v>
      </c>
      <c r="C22" s="2" t="s">
        <v>93</v>
      </c>
      <c r="D22" s="2" t="s">
        <v>40</v>
      </c>
      <c r="E22" s="1">
        <v>1979</v>
      </c>
      <c r="F22" s="1" t="s">
        <v>16</v>
      </c>
      <c r="G22" s="7" t="s">
        <v>38</v>
      </c>
      <c r="H22" s="2" t="s">
        <v>94</v>
      </c>
    </row>
    <row r="23" spans="1:10" ht="13.5">
      <c r="A23" s="6">
        <v>22</v>
      </c>
      <c r="B23" s="2" t="s">
        <v>95</v>
      </c>
      <c r="C23" s="2" t="s">
        <v>96</v>
      </c>
      <c r="D23" s="2" t="s">
        <v>97</v>
      </c>
      <c r="E23" s="1">
        <v>1983</v>
      </c>
      <c r="F23" s="1" t="s">
        <v>16</v>
      </c>
      <c r="G23" s="7" t="s">
        <v>38</v>
      </c>
      <c r="H23" s="7" t="s">
        <v>98</v>
      </c>
      <c r="I23" s="7"/>
      <c r="J23" s="7"/>
    </row>
    <row r="24" spans="1:10" ht="13.5">
      <c r="A24" s="6">
        <v>23</v>
      </c>
      <c r="G24" s="7"/>
      <c r="H24" s="7"/>
      <c r="I24" s="7"/>
      <c r="J24" s="7"/>
    </row>
    <row r="25" spans="1:10" ht="13.5">
      <c r="A25" s="6">
        <v>24</v>
      </c>
      <c r="G25" s="7"/>
      <c r="H25" s="7"/>
      <c r="I25" s="7"/>
      <c r="J25" s="7"/>
    </row>
    <row r="26" spans="1:10" ht="13.5">
      <c r="A26" s="6">
        <v>25</v>
      </c>
      <c r="G26" s="7"/>
      <c r="H26" s="7"/>
      <c r="I26" s="7"/>
      <c r="J26" s="7"/>
    </row>
    <row r="27" spans="1:10" ht="13.5">
      <c r="A27" s="6">
        <v>26</v>
      </c>
      <c r="G27" s="7"/>
      <c r="H27" s="7"/>
      <c r="I27" s="7"/>
      <c r="J27" s="7"/>
    </row>
    <row r="28" spans="1:10" ht="13.5">
      <c r="A28" s="6">
        <v>27</v>
      </c>
      <c r="G28" s="7"/>
      <c r="H28" s="7"/>
      <c r="I28" s="7"/>
      <c r="J28" s="7"/>
    </row>
    <row r="29" spans="1:10" ht="13.5">
      <c r="A29" s="6">
        <v>28</v>
      </c>
      <c r="G29" s="7"/>
      <c r="H29" s="7"/>
      <c r="I29" s="7"/>
      <c r="J29" s="7"/>
    </row>
    <row r="30" spans="1:10" ht="13.5">
      <c r="A30" s="6">
        <v>29</v>
      </c>
      <c r="G30" s="7"/>
      <c r="H30" s="7"/>
      <c r="I30" s="7"/>
      <c r="J30" s="7"/>
    </row>
    <row r="31" spans="1:10" ht="13.5">
      <c r="A31" s="6">
        <v>30</v>
      </c>
      <c r="G31" s="7"/>
      <c r="H31" s="7"/>
      <c r="I31" s="7"/>
      <c r="J31" s="7"/>
    </row>
    <row r="32" spans="1:10" ht="13.5">
      <c r="A32" s="6">
        <v>31</v>
      </c>
      <c r="G32" s="7"/>
      <c r="H32" s="7"/>
      <c r="I32" s="7"/>
      <c r="J32" s="7"/>
    </row>
    <row r="33" spans="1:10" ht="13.5">
      <c r="A33" s="6">
        <v>32</v>
      </c>
      <c r="G33" s="7"/>
      <c r="H33" s="7"/>
      <c r="I33" s="7"/>
      <c r="J33" s="7"/>
    </row>
    <row r="34" spans="1:10" ht="13.5">
      <c r="A34" s="6">
        <v>33</v>
      </c>
      <c r="G34" s="7"/>
      <c r="H34" s="7"/>
      <c r="I34" s="7"/>
      <c r="J34" s="7"/>
    </row>
    <row r="35" spans="1:10" ht="13.5">
      <c r="A35" s="6">
        <v>34</v>
      </c>
      <c r="G35" s="7"/>
      <c r="H35" s="7"/>
      <c r="I35" s="7"/>
      <c r="J35" s="7"/>
    </row>
    <row r="36" spans="1:10" ht="13.5">
      <c r="A36" s="6">
        <v>35</v>
      </c>
      <c r="G36" s="7"/>
      <c r="H36" s="7"/>
      <c r="I36" s="7"/>
      <c r="J36" s="7"/>
    </row>
    <row r="37" spans="1:10" ht="13.5">
      <c r="A37" s="6">
        <v>36</v>
      </c>
      <c r="G37" s="7"/>
      <c r="H37" s="7"/>
      <c r="I37" s="7"/>
      <c r="J37" s="7"/>
    </row>
    <row r="38" spans="1:10" ht="13.5">
      <c r="A38" s="6">
        <v>37</v>
      </c>
      <c r="G38" s="7"/>
      <c r="H38" s="7"/>
      <c r="I38" s="7"/>
      <c r="J38" s="7"/>
    </row>
    <row r="39" spans="1:10" ht="13.5">
      <c r="A39" s="6">
        <v>38</v>
      </c>
      <c r="G39" s="7"/>
      <c r="H39" s="7"/>
      <c r="I39" s="7"/>
      <c r="J39" s="7"/>
    </row>
    <row r="40" spans="1:10" ht="13.5">
      <c r="A40" s="6">
        <v>39</v>
      </c>
      <c r="G40" s="7"/>
      <c r="H40" s="7"/>
      <c r="I40" s="7"/>
      <c r="J40" s="7"/>
    </row>
    <row r="41" spans="1:10" ht="13.5">
      <c r="A41" s="6">
        <v>40</v>
      </c>
      <c r="G41" s="7"/>
      <c r="H41" s="7"/>
      <c r="I41" s="7"/>
      <c r="J41" s="7"/>
    </row>
    <row r="42" spans="1:10" ht="13.5">
      <c r="A42" s="6">
        <v>41</v>
      </c>
      <c r="G42" s="7"/>
      <c r="H42" s="7"/>
      <c r="I42" s="7"/>
      <c r="J42" s="7"/>
    </row>
    <row r="43" spans="7:10" ht="13.5">
      <c r="G43" s="7"/>
      <c r="H43" s="7"/>
      <c r="I43" s="7"/>
      <c r="J43" s="7"/>
    </row>
    <row r="44" spans="7:10" ht="13.5">
      <c r="G44" s="7"/>
      <c r="H44" s="7"/>
      <c r="I44" s="7"/>
      <c r="J44" s="7"/>
    </row>
    <row r="45" spans="7:10" ht="13.5">
      <c r="G45" s="7"/>
      <c r="H45" s="7"/>
      <c r="I45" s="7"/>
      <c r="J45" s="7"/>
    </row>
    <row r="46" spans="7:10" ht="13.5">
      <c r="G46" s="7"/>
      <c r="H46" s="7"/>
      <c r="I46" s="7"/>
      <c r="J46" s="7"/>
    </row>
    <row r="47" spans="7:10" ht="13.5">
      <c r="G47" s="7"/>
      <c r="H47" s="7"/>
      <c r="I47" s="7"/>
      <c r="J47" s="7"/>
    </row>
    <row r="48" spans="7:10" ht="13.5">
      <c r="G48" s="7"/>
      <c r="H48" s="7"/>
      <c r="I48" s="7"/>
      <c r="J48" s="7"/>
    </row>
    <row r="49" spans="7:10" ht="13.5">
      <c r="G49" s="7"/>
      <c r="H49" s="7"/>
      <c r="I49" s="7"/>
      <c r="J49" s="7"/>
    </row>
    <row r="50" spans="7:10" ht="13.5">
      <c r="G50" s="7"/>
      <c r="H50" s="7"/>
      <c r="I50" s="7"/>
      <c r="J50" s="7"/>
    </row>
    <row r="51" spans="7:10" ht="13.5">
      <c r="G51" s="7"/>
      <c r="H51" s="7"/>
      <c r="I51" s="7"/>
      <c r="J51" s="7"/>
    </row>
    <row r="52" spans="7:10" ht="13.5">
      <c r="G52" s="7"/>
      <c r="H52" s="7"/>
      <c r="I52" s="7"/>
      <c r="J52" s="7"/>
    </row>
    <row r="53" spans="7:10" ht="13.5">
      <c r="G53" s="7"/>
      <c r="H53" s="7"/>
      <c r="I53" s="7"/>
      <c r="J53" s="7"/>
    </row>
    <row r="54" spans="7:10" ht="13.5">
      <c r="G54" s="7"/>
      <c r="H54" s="7"/>
      <c r="I54" s="7"/>
      <c r="J54" s="7"/>
    </row>
    <row r="55" spans="7:10" ht="13.5">
      <c r="G55" s="7"/>
      <c r="H55" s="7"/>
      <c r="I55" s="7"/>
      <c r="J55" s="7"/>
    </row>
    <row r="56" spans="7:10" ht="13.5">
      <c r="G56" s="7"/>
      <c r="H56" s="7"/>
      <c r="I56" s="7"/>
      <c r="J56" s="7"/>
    </row>
    <row r="57" spans="7:10" ht="13.5">
      <c r="G57" s="7"/>
      <c r="H57" s="7"/>
      <c r="I57" s="7"/>
      <c r="J57" s="7"/>
    </row>
    <row r="58" spans="7:10" ht="13.5">
      <c r="G58" s="7"/>
      <c r="H58" s="7"/>
      <c r="I58" s="7"/>
      <c r="J58" s="7"/>
    </row>
    <row r="59" spans="7:10" ht="13.5">
      <c r="G59" s="7"/>
      <c r="H59" s="7"/>
      <c r="I59" s="7"/>
      <c r="J59" s="7"/>
    </row>
    <row r="60" spans="7:10" ht="13.5">
      <c r="G60" s="7"/>
      <c r="H60" s="7"/>
      <c r="I60" s="7"/>
      <c r="J60" s="7"/>
    </row>
    <row r="61" spans="7:10" ht="13.5">
      <c r="G61" s="7"/>
      <c r="H61" s="7"/>
      <c r="I61" s="7"/>
      <c r="J61" s="7"/>
    </row>
    <row r="62" spans="7:10" ht="13.5">
      <c r="G62" s="7"/>
      <c r="H62" s="7"/>
      <c r="I62" s="7"/>
      <c r="J62" s="7"/>
    </row>
    <row r="63" spans="7:10" ht="13.5">
      <c r="G63" s="7"/>
      <c r="H63" s="7"/>
      <c r="I63" s="7"/>
      <c r="J63" s="7"/>
    </row>
    <row r="64" spans="7:10" ht="13.5">
      <c r="G64" s="7"/>
      <c r="H64" s="7"/>
      <c r="I64" s="7"/>
      <c r="J64" s="7"/>
    </row>
    <row r="65" spans="7:10" ht="13.5">
      <c r="G65" s="7"/>
      <c r="H65" s="7"/>
      <c r="I65" s="7"/>
      <c r="J65" s="7"/>
    </row>
    <row r="66" spans="7:10" ht="13.5">
      <c r="G66" s="7"/>
      <c r="H66" s="7"/>
      <c r="I66" s="7"/>
      <c r="J66" s="7"/>
    </row>
    <row r="67" spans="7:10" ht="13.5">
      <c r="G67" s="7"/>
      <c r="H67" s="7"/>
      <c r="I67" s="7"/>
      <c r="J67" s="7"/>
    </row>
    <row r="68" spans="7:10" ht="13.5">
      <c r="G68" s="7"/>
      <c r="H68" s="7"/>
      <c r="I68" s="7"/>
      <c r="J68" s="7"/>
    </row>
    <row r="69" spans="7:10" ht="13.5">
      <c r="G69" s="7"/>
      <c r="H69" s="7"/>
      <c r="I69" s="7"/>
      <c r="J69" s="7"/>
    </row>
    <row r="70" spans="7:10" ht="13.5">
      <c r="G70" s="7"/>
      <c r="H70" s="7"/>
      <c r="I70" s="7"/>
      <c r="J70" s="7"/>
    </row>
    <row r="71" spans="7:10" ht="13.5">
      <c r="G71" s="7"/>
      <c r="H71" s="7"/>
      <c r="I71" s="7"/>
      <c r="J71" s="7"/>
    </row>
    <row r="72" spans="7:10" ht="13.5">
      <c r="G72" s="7"/>
      <c r="H72" s="7"/>
      <c r="I72" s="7"/>
      <c r="J72" s="7"/>
    </row>
    <row r="73" spans="7:10" ht="13.5">
      <c r="G73" s="7"/>
      <c r="H73" s="7"/>
      <c r="I73" s="7"/>
      <c r="J73" s="7"/>
    </row>
    <row r="74" spans="7:10" ht="13.5">
      <c r="G74" s="7"/>
      <c r="H74" s="7"/>
      <c r="I74" s="7"/>
      <c r="J74" s="7"/>
    </row>
    <row r="75" spans="7:10" ht="13.5">
      <c r="G75" s="7"/>
      <c r="H75" s="7"/>
      <c r="I75" s="7"/>
      <c r="J75" s="7"/>
    </row>
    <row r="76" spans="7:10" ht="13.5">
      <c r="G76" s="7"/>
      <c r="H76" s="7"/>
      <c r="I76" s="7"/>
      <c r="J76" s="7"/>
    </row>
    <row r="77" spans="7:10" ht="13.5">
      <c r="G77" s="7"/>
      <c r="H77" s="7"/>
      <c r="I77" s="7"/>
      <c r="J77" s="7"/>
    </row>
    <row r="78" spans="7:10" ht="13.5">
      <c r="G78" s="7"/>
      <c r="H78" s="7"/>
      <c r="I78" s="7"/>
      <c r="J78" s="7"/>
    </row>
    <row r="79" spans="7:10" ht="13.5">
      <c r="G79" s="7"/>
      <c r="H79" s="7"/>
      <c r="I79" s="7"/>
      <c r="J79" s="7"/>
    </row>
    <row r="80" spans="7:10" ht="13.5">
      <c r="G80" s="7"/>
      <c r="H80" s="7"/>
      <c r="I80" s="7"/>
      <c r="J80" s="7"/>
    </row>
    <row r="81" spans="7:10" ht="13.5">
      <c r="G81" s="7"/>
      <c r="H81" s="7"/>
      <c r="I81" s="7"/>
      <c r="J81" s="7"/>
    </row>
    <row r="82" spans="7:10" ht="13.5">
      <c r="G82" s="7"/>
      <c r="H82" s="7"/>
      <c r="I82" s="7"/>
      <c r="J82" s="7"/>
    </row>
    <row r="83" spans="7:10" ht="13.5">
      <c r="G83" s="7"/>
      <c r="H83" s="7"/>
      <c r="I83" s="7"/>
      <c r="J83" s="7"/>
    </row>
    <row r="84" spans="7:10" ht="13.5">
      <c r="G84" s="7"/>
      <c r="H84" s="7"/>
      <c r="I84" s="7"/>
      <c r="J84" s="7"/>
    </row>
    <row r="85" spans="7:10" ht="13.5">
      <c r="G85" s="7"/>
      <c r="H85" s="7"/>
      <c r="I85" s="7"/>
      <c r="J85" s="7"/>
    </row>
    <row r="86" spans="7:10" ht="13.5">
      <c r="G86" s="7"/>
      <c r="H86" s="7"/>
      <c r="I86" s="7"/>
      <c r="J86" s="7"/>
    </row>
    <row r="87" spans="7:10" ht="13.5">
      <c r="G87" s="7"/>
      <c r="H87" s="7"/>
      <c r="I87" s="7"/>
      <c r="J87" s="7"/>
    </row>
    <row r="88" spans="7:10" ht="13.5">
      <c r="G88" s="7"/>
      <c r="H88" s="7"/>
      <c r="I88" s="7"/>
      <c r="J88" s="7"/>
    </row>
    <row r="89" spans="7:10" ht="13.5">
      <c r="G89" s="7"/>
      <c r="H89" s="7"/>
      <c r="I89" s="7"/>
      <c r="J89" s="7"/>
    </row>
    <row r="90" spans="7:10" ht="13.5">
      <c r="G90" s="7"/>
      <c r="H90" s="7"/>
      <c r="I90" s="7"/>
      <c r="J90" s="7"/>
    </row>
    <row r="91" spans="7:10" ht="13.5">
      <c r="G91" s="7"/>
      <c r="H91" s="7"/>
      <c r="I91" s="7"/>
      <c r="J91" s="7"/>
    </row>
    <row r="92" spans="7:10" ht="13.5">
      <c r="G92" s="7"/>
      <c r="H92" s="7"/>
      <c r="I92" s="7"/>
      <c r="J92" s="7"/>
    </row>
    <row r="93" spans="7:10" ht="13.5">
      <c r="G93" s="7"/>
      <c r="H93" s="7"/>
      <c r="I93" s="7"/>
      <c r="J93" s="7"/>
    </row>
    <row r="94" spans="7:10" ht="13.5">
      <c r="G94" s="7"/>
      <c r="H94" s="7"/>
      <c r="I94" s="7"/>
      <c r="J94" s="7"/>
    </row>
    <row r="95" spans="7:10" ht="13.5">
      <c r="G95" s="7"/>
      <c r="H95" s="7"/>
      <c r="I95" s="7"/>
      <c r="J95" s="7"/>
    </row>
    <row r="96" spans="7:10" ht="13.5">
      <c r="G96" s="7"/>
      <c r="H96" s="7"/>
      <c r="I96" s="7"/>
      <c r="J96" s="7"/>
    </row>
    <row r="97" spans="7:10" ht="13.5">
      <c r="G97" s="7"/>
      <c r="H97" s="7"/>
      <c r="I97" s="7"/>
      <c r="J97" s="7"/>
    </row>
    <row r="98" spans="7:10" ht="13.5">
      <c r="G98" s="7"/>
      <c r="H98" s="7"/>
      <c r="I98" s="7"/>
      <c r="J98" s="7"/>
    </row>
    <row r="99" spans="7:10" ht="13.5">
      <c r="G99" s="7"/>
      <c r="H99" s="7"/>
      <c r="I99" s="7"/>
      <c r="J99" s="7"/>
    </row>
    <row r="100" spans="7:10" ht="13.5">
      <c r="G100" s="7"/>
      <c r="H100" s="7"/>
      <c r="I100" s="7"/>
      <c r="J100" s="7"/>
    </row>
    <row r="101" spans="7:10" ht="13.5">
      <c r="G101" s="7"/>
      <c r="H101" s="7"/>
      <c r="I101" s="7"/>
      <c r="J101" s="7"/>
    </row>
    <row r="102" spans="7:10" ht="13.5">
      <c r="G102" s="7"/>
      <c r="H102" s="7"/>
      <c r="I102" s="7"/>
      <c r="J102" s="7"/>
    </row>
    <row r="103" spans="7:10" ht="13.5">
      <c r="G103" s="7"/>
      <c r="H103" s="7"/>
      <c r="I103" s="7"/>
      <c r="J103" s="7"/>
    </row>
    <row r="104" spans="7:10" ht="13.5">
      <c r="G104" s="7"/>
      <c r="H104" s="7"/>
      <c r="I104" s="7"/>
      <c r="J104" s="7"/>
    </row>
    <row r="105" spans="7:10" ht="13.5">
      <c r="G105" s="7"/>
      <c r="H105" s="7"/>
      <c r="I105" s="7"/>
      <c r="J105" s="7"/>
    </row>
    <row r="106" spans="7:10" ht="13.5">
      <c r="G106" s="7"/>
      <c r="H106" s="7"/>
      <c r="I106" s="7"/>
      <c r="J106" s="7"/>
    </row>
    <row r="107" spans="7:10" ht="13.5">
      <c r="G107" s="7"/>
      <c r="H107" s="7"/>
      <c r="I107" s="7"/>
      <c r="J107" s="7"/>
    </row>
    <row r="108" spans="7:10" ht="13.5">
      <c r="G108" s="7"/>
      <c r="H108" s="7"/>
      <c r="I108" s="7"/>
      <c r="J108" s="7"/>
    </row>
    <row r="109" spans="7:10" ht="13.5">
      <c r="G109" s="7"/>
      <c r="H109" s="7"/>
      <c r="I109" s="7"/>
      <c r="J109" s="7"/>
    </row>
    <row r="110" spans="7:10" ht="13.5">
      <c r="G110" s="7"/>
      <c r="H110" s="7"/>
      <c r="I110" s="7"/>
      <c r="J110" s="7"/>
    </row>
    <row r="111" spans="7:10" ht="13.5">
      <c r="G111" s="7"/>
      <c r="H111" s="7"/>
      <c r="I111" s="7"/>
      <c r="J111" s="7"/>
    </row>
    <row r="112" spans="7:10" ht="13.5">
      <c r="G112" s="7"/>
      <c r="H112" s="7"/>
      <c r="I112" s="7"/>
      <c r="J112" s="7"/>
    </row>
    <row r="113" spans="7:10" ht="13.5">
      <c r="G113" s="7"/>
      <c r="H113" s="7"/>
      <c r="I113" s="7"/>
      <c r="J113" s="7"/>
    </row>
    <row r="114" spans="7:10" ht="13.5">
      <c r="G114" s="7"/>
      <c r="H114" s="7"/>
      <c r="I114" s="7"/>
      <c r="J114" s="7"/>
    </row>
    <row r="115" spans="7:10" ht="13.5">
      <c r="G115" s="7"/>
      <c r="H115" s="7"/>
      <c r="I115" s="7"/>
      <c r="J115" s="7"/>
    </row>
    <row r="116" spans="7:10" ht="13.5">
      <c r="G116" s="7"/>
      <c r="H116" s="7"/>
      <c r="I116" s="7"/>
      <c r="J116" s="7"/>
    </row>
    <row r="117" spans="7:10" ht="13.5">
      <c r="G117" s="7"/>
      <c r="H117" s="7"/>
      <c r="I117" s="7"/>
      <c r="J117" s="7"/>
    </row>
    <row r="118" spans="7:10" ht="13.5">
      <c r="G118" s="7"/>
      <c r="H118" s="7"/>
      <c r="I118" s="7"/>
      <c r="J118" s="7"/>
    </row>
    <row r="119" spans="7:10" ht="13.5">
      <c r="G119" s="7"/>
      <c r="H119" s="7"/>
      <c r="I119" s="7"/>
      <c r="J119" s="7"/>
    </row>
    <row r="120" spans="7:10" ht="13.5">
      <c r="G120" s="7"/>
      <c r="H120" s="7"/>
      <c r="I120" s="7"/>
      <c r="J120" s="7"/>
    </row>
    <row r="121" spans="7:10" ht="13.5">
      <c r="G121" s="7"/>
      <c r="H121" s="7"/>
      <c r="I121" s="7"/>
      <c r="J121" s="7"/>
    </row>
    <row r="122" spans="7:10" ht="13.5">
      <c r="G122" s="7"/>
      <c r="H122" s="7"/>
      <c r="I122" s="7"/>
      <c r="J122" s="7"/>
    </row>
    <row r="123" spans="7:10" ht="13.5">
      <c r="G123" s="7"/>
      <c r="H123" s="7"/>
      <c r="I123" s="7"/>
      <c r="J123" s="7"/>
    </row>
    <row r="124" spans="7:10" ht="13.5">
      <c r="G124" s="7"/>
      <c r="H124" s="7"/>
      <c r="I124" s="7"/>
      <c r="J124" s="7"/>
    </row>
    <row r="125" spans="7:10" ht="13.5">
      <c r="G125" s="7"/>
      <c r="H125" s="7"/>
      <c r="I125" s="7"/>
      <c r="J125" s="7"/>
    </row>
    <row r="126" spans="7:10" ht="13.5">
      <c r="G126" s="7"/>
      <c r="H126" s="7"/>
      <c r="I126" s="7"/>
      <c r="J126" s="7"/>
    </row>
    <row r="127" spans="7:10" ht="13.5">
      <c r="G127" s="7"/>
      <c r="H127" s="7"/>
      <c r="I127" s="7"/>
      <c r="J127" s="7"/>
    </row>
    <row r="128" spans="7:10" ht="13.5">
      <c r="G128" s="7"/>
      <c r="H128" s="7"/>
      <c r="I128" s="7"/>
      <c r="J128" s="7"/>
    </row>
    <row r="129" spans="7:10" ht="13.5">
      <c r="G129" s="7"/>
      <c r="H129" s="7"/>
      <c r="I129" s="7"/>
      <c r="J129" s="7"/>
    </row>
    <row r="130" spans="7:10" ht="13.5">
      <c r="G130" s="7"/>
      <c r="H130" s="7"/>
      <c r="I130" s="7"/>
      <c r="J130" s="7"/>
    </row>
    <row r="131" spans="7:10" ht="13.5">
      <c r="G131" s="7"/>
      <c r="H131" s="7"/>
      <c r="I131" s="7"/>
      <c r="J131" s="7"/>
    </row>
    <row r="132" spans="7:10" ht="13.5">
      <c r="G132" s="7"/>
      <c r="H132" s="7"/>
      <c r="I132" s="7"/>
      <c r="J132" s="7"/>
    </row>
    <row r="133" spans="7:10" ht="13.5">
      <c r="G133" s="7"/>
      <c r="H133" s="7"/>
      <c r="I133" s="7"/>
      <c r="J133" s="7"/>
    </row>
    <row r="134" spans="7:10" ht="13.5">
      <c r="G134" s="7"/>
      <c r="H134" s="7"/>
      <c r="I134" s="7"/>
      <c r="J134" s="7"/>
    </row>
    <row r="135" spans="7:10" ht="13.5">
      <c r="G135" s="7"/>
      <c r="H135" s="7"/>
      <c r="I135" s="7"/>
      <c r="J135" s="7"/>
    </row>
    <row r="136" spans="7:10" ht="13.5">
      <c r="G136" s="7"/>
      <c r="H136" s="7"/>
      <c r="I136" s="7"/>
      <c r="J136" s="7"/>
    </row>
    <row r="137" spans="7:10" ht="13.5">
      <c r="G137" s="7"/>
      <c r="H137" s="7"/>
      <c r="I137" s="7"/>
      <c r="J137" s="7"/>
    </row>
    <row r="138" spans="7:10" ht="13.5">
      <c r="G138" s="7"/>
      <c r="H138" s="7"/>
      <c r="I138" s="7"/>
      <c r="J138" s="7"/>
    </row>
    <row r="139" spans="7:10" ht="13.5">
      <c r="G139" s="7"/>
      <c r="H139" s="7"/>
      <c r="I139" s="7"/>
      <c r="J139" s="7"/>
    </row>
    <row r="140" spans="7:10" ht="13.5">
      <c r="G140" s="7"/>
      <c r="H140" s="7"/>
      <c r="I140" s="7"/>
      <c r="J140" s="7"/>
    </row>
    <row r="141" spans="7:10" ht="13.5">
      <c r="G141" s="7"/>
      <c r="H141" s="7"/>
      <c r="I141" s="7"/>
      <c r="J141" s="7"/>
    </row>
    <row r="142" spans="7:10" ht="13.5">
      <c r="G142" s="7"/>
      <c r="H142" s="7"/>
      <c r="I142" s="7"/>
      <c r="J142" s="7"/>
    </row>
    <row r="143" spans="7:10" ht="13.5">
      <c r="G143" s="7"/>
      <c r="H143" s="7"/>
      <c r="I143" s="7"/>
      <c r="J143" s="7"/>
    </row>
    <row r="144" spans="7:10" ht="13.5">
      <c r="G144" s="7"/>
      <c r="H144" s="7"/>
      <c r="I144" s="7"/>
      <c r="J144" s="7"/>
    </row>
    <row r="145" spans="7:10" ht="13.5">
      <c r="G145" s="7"/>
      <c r="H145" s="7"/>
      <c r="I145" s="7"/>
      <c r="J145" s="7"/>
    </row>
    <row r="146" spans="7:10" ht="13.5">
      <c r="G146" s="7"/>
      <c r="H146" s="7"/>
      <c r="I146" s="7"/>
      <c r="J146" s="7"/>
    </row>
    <row r="147" spans="7:10" ht="13.5">
      <c r="G147" s="7"/>
      <c r="H147" s="7"/>
      <c r="I147" s="7"/>
      <c r="J147" s="7"/>
    </row>
    <row r="148" spans="7:10" ht="13.5">
      <c r="G148" s="7"/>
      <c r="H148" s="7"/>
      <c r="I148" s="7"/>
      <c r="J148" s="7"/>
    </row>
    <row r="149" spans="7:10" ht="13.5">
      <c r="G149" s="7"/>
      <c r="H149" s="7"/>
      <c r="I149" s="7"/>
      <c r="J149" s="7"/>
    </row>
    <row r="150" spans="7:10" ht="13.5">
      <c r="G150" s="7"/>
      <c r="H150" s="7"/>
      <c r="I150" s="7"/>
      <c r="J150" s="7"/>
    </row>
    <row r="151" spans="7:10" ht="13.5">
      <c r="G151" s="7"/>
      <c r="H151" s="7"/>
      <c r="I151" s="7"/>
      <c r="J151" s="7"/>
    </row>
    <row r="152" spans="7:10" ht="13.5">
      <c r="G152" s="7"/>
      <c r="H152" s="7"/>
      <c r="I152" s="7"/>
      <c r="J152" s="7"/>
    </row>
    <row r="153" spans="7:10" ht="13.5">
      <c r="G153" s="7"/>
      <c r="H153" s="7"/>
      <c r="I153" s="7"/>
      <c r="J153" s="7"/>
    </row>
    <row r="154" spans="7:10" ht="13.5">
      <c r="G154" s="7"/>
      <c r="H154" s="7"/>
      <c r="I154" s="7"/>
      <c r="J154" s="7"/>
    </row>
    <row r="155" spans="7:10" ht="13.5">
      <c r="G155" s="7"/>
      <c r="H155" s="7"/>
      <c r="I155" s="7"/>
      <c r="J155" s="7"/>
    </row>
    <row r="156" spans="7:10" ht="13.5">
      <c r="G156" s="7"/>
      <c r="H156" s="7"/>
      <c r="I156" s="7"/>
      <c r="J156" s="7"/>
    </row>
    <row r="157" spans="7:10" ht="13.5">
      <c r="G157" s="7"/>
      <c r="H157" s="7"/>
      <c r="I157" s="7"/>
      <c r="J157" s="7"/>
    </row>
    <row r="158" spans="7:10" ht="13.5">
      <c r="G158" s="7"/>
      <c r="H158" s="7"/>
      <c r="I158" s="7"/>
      <c r="J158" s="7"/>
    </row>
    <row r="159" spans="7:10" ht="13.5">
      <c r="G159" s="7"/>
      <c r="H159" s="7"/>
      <c r="I159" s="7"/>
      <c r="J159" s="7"/>
    </row>
    <row r="160" spans="7:10" ht="13.5">
      <c r="G160" s="7"/>
      <c r="H160" s="7"/>
      <c r="I160" s="7"/>
      <c r="J160" s="7"/>
    </row>
    <row r="161" spans="7:10" ht="13.5">
      <c r="G161" s="7"/>
      <c r="H161" s="7"/>
      <c r="I161" s="7"/>
      <c r="J161" s="7"/>
    </row>
    <row r="162" spans="7:10" ht="13.5">
      <c r="G162" s="7"/>
      <c r="H162" s="7"/>
      <c r="I162" s="7"/>
      <c r="J162" s="7"/>
    </row>
    <row r="163" spans="7:10" ht="13.5">
      <c r="G163" s="7"/>
      <c r="H163" s="7"/>
      <c r="I163" s="7"/>
      <c r="J163" s="7"/>
    </row>
    <row r="164" spans="7:10" ht="13.5">
      <c r="G164" s="7"/>
      <c r="H164" s="7"/>
      <c r="I164" s="7"/>
      <c r="J164" s="7"/>
    </row>
    <row r="165" spans="7:10" ht="13.5">
      <c r="G165" s="7"/>
      <c r="H165" s="7"/>
      <c r="I165" s="7"/>
      <c r="J165" s="7"/>
    </row>
    <row r="166" spans="7:10" ht="13.5">
      <c r="G166" s="7"/>
      <c r="H166" s="7"/>
      <c r="I166" s="7"/>
      <c r="J166" s="7"/>
    </row>
    <row r="167" spans="7:10" ht="13.5">
      <c r="G167" s="7"/>
      <c r="H167" s="7"/>
      <c r="I167" s="7"/>
      <c r="J167" s="7"/>
    </row>
    <row r="168" spans="7:10" ht="13.5">
      <c r="G168" s="7"/>
      <c r="H168" s="7"/>
      <c r="I168" s="7"/>
      <c r="J168" s="7"/>
    </row>
    <row r="169" spans="7:10" ht="13.5">
      <c r="G169" s="7"/>
      <c r="H169" s="7"/>
      <c r="I169" s="7"/>
      <c r="J169" s="7"/>
    </row>
    <row r="170" spans="7:10" ht="13.5">
      <c r="G170" s="7"/>
      <c r="H170" s="7"/>
      <c r="I170" s="7"/>
      <c r="J170" s="7"/>
    </row>
    <row r="171" spans="7:10" ht="13.5">
      <c r="G171" s="7"/>
      <c r="H171" s="7"/>
      <c r="I171" s="7"/>
      <c r="J171" s="7"/>
    </row>
    <row r="172" spans="7:10" ht="13.5">
      <c r="G172" s="7"/>
      <c r="H172" s="7"/>
      <c r="I172" s="7"/>
      <c r="J172" s="7"/>
    </row>
    <row r="173" spans="7:10" ht="13.5">
      <c r="G173" s="7"/>
      <c r="H173" s="7"/>
      <c r="I173" s="7"/>
      <c r="J173" s="7"/>
    </row>
    <row r="174" spans="7:10" ht="13.5">
      <c r="G174" s="7"/>
      <c r="H174" s="7"/>
      <c r="I174" s="7"/>
      <c r="J174" s="7"/>
    </row>
    <row r="175" spans="7:10" ht="13.5">
      <c r="G175" s="7"/>
      <c r="H175" s="7"/>
      <c r="I175" s="7"/>
      <c r="J175" s="7"/>
    </row>
    <row r="176" spans="7:10" ht="13.5">
      <c r="G176" s="7"/>
      <c r="H176" s="7"/>
      <c r="I176" s="7"/>
      <c r="J176" s="7"/>
    </row>
    <row r="177" spans="7:10" ht="13.5">
      <c r="G177" s="7"/>
      <c r="H177" s="7"/>
      <c r="I177" s="7"/>
      <c r="J177" s="7"/>
    </row>
    <row r="178" spans="7:10" ht="13.5">
      <c r="G178" s="7"/>
      <c r="H178" s="7"/>
      <c r="I178" s="7"/>
      <c r="J178" s="7"/>
    </row>
    <row r="179" spans="7:10" ht="13.5">
      <c r="G179" s="7"/>
      <c r="H179" s="7"/>
      <c r="I179" s="7"/>
      <c r="J179" s="7"/>
    </row>
    <row r="180" spans="7:10" ht="13.5">
      <c r="G180" s="7"/>
      <c r="H180" s="7"/>
      <c r="I180" s="7"/>
      <c r="J180" s="7"/>
    </row>
    <row r="181" spans="7:10" ht="13.5">
      <c r="G181" s="7"/>
      <c r="H181" s="7"/>
      <c r="I181" s="7"/>
      <c r="J181" s="7"/>
    </row>
    <row r="182" spans="7:10" ht="13.5">
      <c r="G182" s="7"/>
      <c r="H182" s="7"/>
      <c r="I182" s="7"/>
      <c r="J182" s="7"/>
    </row>
    <row r="183" spans="7:10" ht="13.5">
      <c r="G183" s="7"/>
      <c r="H183" s="7"/>
      <c r="I183" s="7"/>
      <c r="J183" s="7"/>
    </row>
    <row r="184" spans="7:10" ht="13.5">
      <c r="G184" s="7"/>
      <c r="H184" s="7"/>
      <c r="I184" s="7"/>
      <c r="J184" s="7"/>
    </row>
    <row r="185" spans="7:10" ht="13.5">
      <c r="G185" s="7"/>
      <c r="H185" s="7"/>
      <c r="I185" s="7"/>
      <c r="J185" s="7"/>
    </row>
    <row r="186" spans="7:10" ht="13.5">
      <c r="G186" s="7"/>
      <c r="H186" s="7"/>
      <c r="I186" s="7"/>
      <c r="J186" s="7"/>
    </row>
    <row r="187" ht="13.5">
      <c r="D187" s="2">
        <f>TRIM(CONCATENATE(H187," ",I187))</f>
      </c>
    </row>
  </sheetData>
  <sheetProtection selectLockedCells="1" selectUnlockedCells="1"/>
  <autoFilter ref="A1:I185"/>
  <dataValidations count="1">
    <dataValidation type="list" allowBlank="1" showInputMessage="1" showErrorMessage="1" promptTitle="Meno" prompt="Vyber meno" sqref="B14 B34">
      <formula1>Meno</formula1>
      <formula2>0</formula2>
    </dataValidation>
  </dataValidations>
  <printOptions/>
  <pageMargins left="0" right="0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tabSelected="1" zoomScale="80" zoomScaleNormal="80" workbookViewId="0" topLeftCell="A1">
      <pane ySplit="3" topLeftCell="A4" activePane="bottomLeft" state="frozen"/>
      <selection pane="topLeft" activeCell="A1" sqref="A1"/>
      <selection pane="bottomLeft" activeCell="F30" sqref="F30"/>
    </sheetView>
  </sheetViews>
  <sheetFormatPr defaultColWidth="9.140625" defaultRowHeight="15"/>
  <cols>
    <col min="1" max="1" width="14.7109375" style="9" customWidth="1"/>
    <col min="2" max="3" width="13.7109375" style="10" customWidth="1"/>
    <col min="4" max="4" width="0" style="11" hidden="1" customWidth="1"/>
    <col min="5" max="5" width="0" style="0" hidden="1" customWidth="1"/>
    <col min="6" max="6" width="22.00390625" style="0" customWidth="1"/>
    <col min="7" max="7" width="29.8515625" style="0" customWidth="1"/>
    <col min="8" max="8" width="8.421875" style="9" customWidth="1"/>
    <col min="9" max="9" width="10.140625" style="0" customWidth="1"/>
    <col min="10" max="10" width="13.7109375" style="12" customWidth="1"/>
    <col min="11" max="11" width="18.28125" style="13" customWidth="1"/>
    <col min="12" max="12" width="22.57421875" style="13" customWidth="1"/>
    <col min="13" max="13" width="0" style="14" hidden="1" customWidth="1"/>
    <col min="14" max="22" width="0" style="15" hidden="1" customWidth="1"/>
    <col min="23" max="23" width="0" style="16" hidden="1" customWidth="1"/>
    <col min="24" max="24" width="12.140625" style="0" customWidth="1"/>
    <col min="25" max="25" width="11.421875" style="0" customWidth="1"/>
  </cols>
  <sheetData>
    <row r="1" spans="1:23" ht="24" customHeight="1">
      <c r="A1" s="17" t="s">
        <v>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3.5">
      <c r="A2" s="18"/>
      <c r="B2" s="19"/>
      <c r="C2" s="19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30" customFormat="1" ht="39.75" customHeight="1">
      <c r="A3" s="20" t="s">
        <v>0</v>
      </c>
      <c r="B3" s="21" t="s">
        <v>100</v>
      </c>
      <c r="C3" s="21" t="s">
        <v>101</v>
      </c>
      <c r="D3" s="22" t="s">
        <v>1</v>
      </c>
      <c r="E3" s="23" t="s">
        <v>2</v>
      </c>
      <c r="F3" s="23" t="s">
        <v>102</v>
      </c>
      <c r="G3" s="23" t="s">
        <v>3</v>
      </c>
      <c r="H3" s="23" t="s">
        <v>4</v>
      </c>
      <c r="I3" s="23" t="s">
        <v>6</v>
      </c>
      <c r="J3" s="24" t="s">
        <v>103</v>
      </c>
      <c r="K3" s="25" t="s">
        <v>104</v>
      </c>
      <c r="L3" s="26" t="s">
        <v>105</v>
      </c>
      <c r="M3" s="27" t="s">
        <v>106</v>
      </c>
      <c r="N3" s="27" t="s">
        <v>107</v>
      </c>
      <c r="O3" s="27" t="s">
        <v>108</v>
      </c>
      <c r="P3" s="27" t="s">
        <v>109</v>
      </c>
      <c r="Q3" s="27" t="s">
        <v>110</v>
      </c>
      <c r="R3" s="27" t="s">
        <v>111</v>
      </c>
      <c r="S3" s="27" t="s">
        <v>112</v>
      </c>
      <c r="T3" s="27" t="s">
        <v>113</v>
      </c>
      <c r="U3" s="27" t="s">
        <v>114</v>
      </c>
      <c r="V3" s="27" t="s">
        <v>115</v>
      </c>
      <c r="W3" s="28" t="s">
        <v>116</v>
      </c>
      <c r="X3" s="23">
        <v>8.8</v>
      </c>
      <c r="Y3" s="29">
        <v>0.020685532407407406</v>
      </c>
    </row>
    <row r="4" spans="1:23" s="15" customFormat="1" ht="13.5">
      <c r="A4" s="31">
        <v>3</v>
      </c>
      <c r="B4" s="32">
        <v>1</v>
      </c>
      <c r="C4" s="33">
        <v>1</v>
      </c>
      <c r="D4" s="34" t="str">
        <f>VLOOKUP(A4,'08.kolo prezentácia'!$A$2:$G$185,2,FALSE)</f>
        <v>Tomáš</v>
      </c>
      <c r="E4" s="34" t="str">
        <f>VLOOKUP(A4,'08.kolo prezentácia'!$A$2:$G$185,3,FALSE)</f>
        <v>Benko</v>
      </c>
      <c r="F4" s="34" t="str">
        <f>CONCATENATE('08.kolo výsledky '!$D4," ",'08.kolo výsledky '!$E4)</f>
        <v>Tomáš Benko</v>
      </c>
      <c r="G4" s="34" t="str">
        <f>VLOOKUP(A4,'08.kolo prezentácia'!$A$2:$G$185,4,FALSE)</f>
        <v>Zemianke Kostolany</v>
      </c>
      <c r="H4" s="35">
        <f>VLOOKUP(A4,'08.kolo prezentácia'!$A$2:$G$185,5,FALSE)</f>
        <v>1987</v>
      </c>
      <c r="I4" s="36" t="str">
        <f>VLOOKUP(A4,'08.kolo prezentácia'!$A$2:$G$185,7,FALSE)</f>
        <v>Muži A</v>
      </c>
      <c r="J4" s="37" t="str">
        <f>'08.kolo stopky'!C2</f>
        <v>00:29:47,23</v>
      </c>
      <c r="K4" s="37">
        <f>J4/$X$3</f>
        <v>0.0023506286826599325</v>
      </c>
      <c r="L4" s="37">
        <f>J4-$Y$3</f>
        <v>0</v>
      </c>
      <c r="M4" s="38"/>
      <c r="N4" s="1"/>
      <c r="O4" s="1"/>
      <c r="P4" s="1"/>
      <c r="Q4" s="1"/>
      <c r="R4" s="1"/>
      <c r="S4" s="1"/>
      <c r="T4" s="1"/>
      <c r="U4" s="1"/>
      <c r="V4" s="1"/>
      <c r="W4" s="39">
        <f>SUM(M4:V4)</f>
        <v>0</v>
      </c>
    </row>
    <row r="5" spans="1:23" s="15" customFormat="1" ht="13.5">
      <c r="A5" s="40">
        <v>5</v>
      </c>
      <c r="B5" s="32">
        <v>2</v>
      </c>
      <c r="C5" s="33">
        <v>1</v>
      </c>
      <c r="D5" s="2" t="str">
        <f>VLOOKUP(A5,'08.kolo prezentácia'!$A$2:$G$185,2,FALSE)</f>
        <v>Tomáš</v>
      </c>
      <c r="E5" s="2" t="str">
        <f>VLOOKUP(A5,'08.kolo prezentácia'!$A$2:$G$185,3,FALSE)</f>
        <v>Podpera</v>
      </c>
      <c r="F5" s="2" t="str">
        <f>CONCATENATE('08.kolo výsledky '!$D5," ",'08.kolo výsledky '!$E5)</f>
        <v>Tomáš Podpera</v>
      </c>
      <c r="G5" s="2" t="str">
        <f>VLOOKUP(A5,'08.kolo prezentácia'!$A$2:$G$185,4,FALSE)</f>
        <v>Trenčín</v>
      </c>
      <c r="H5" s="1">
        <f>VLOOKUP(A5,'08.kolo prezentácia'!$A$2:$G$185,5,FALSE)</f>
        <v>1986</v>
      </c>
      <c r="I5" s="41" t="str">
        <f>VLOOKUP(A5,'08.kolo prezentácia'!$A$2:$G$185,7,FALSE)</f>
        <v>Muži B</v>
      </c>
      <c r="J5" s="37" t="str">
        <f>'08.kolo stopky'!C3</f>
        <v>00:29:47,42</v>
      </c>
      <c r="K5" s="42">
        <f>J5/$X$3</f>
        <v>0.0023508785774410774</v>
      </c>
      <c r="L5" s="42">
        <f>J5-$Y$3</f>
        <v>2.1990740740780723E-06</v>
      </c>
      <c r="M5" s="38"/>
      <c r="N5" s="1"/>
      <c r="O5" s="1"/>
      <c r="P5" s="1"/>
      <c r="Q5" s="1"/>
      <c r="R5" s="1"/>
      <c r="S5" s="1"/>
      <c r="T5" s="1"/>
      <c r="U5" s="1"/>
      <c r="V5" s="1"/>
      <c r="W5" s="39">
        <f>SUM(M5:V5)</f>
        <v>0</v>
      </c>
    </row>
    <row r="6" spans="1:23" s="15" customFormat="1" ht="13.5">
      <c r="A6" s="40">
        <v>21</v>
      </c>
      <c r="B6" s="32">
        <v>3</v>
      </c>
      <c r="C6" s="33">
        <v>2</v>
      </c>
      <c r="D6" s="2" t="str">
        <f>VLOOKUP(A6,'08.kolo prezentácia'!$A$2:$G$185,2,FALSE)</f>
        <v>Peter</v>
      </c>
      <c r="E6" s="2" t="str">
        <f>VLOOKUP(A6,'08.kolo prezentácia'!$A$2:$G$185,3,FALSE)</f>
        <v>Stehlík</v>
      </c>
      <c r="F6" s="2" t="str">
        <f>CONCATENATE('08.kolo výsledky '!$D6," ",'08.kolo výsledky '!$E6)</f>
        <v>Peter Stehlík</v>
      </c>
      <c r="G6" s="2" t="str">
        <f>VLOOKUP(A6,'08.kolo prezentácia'!$A$2:$G$185,4,FALSE)</f>
        <v>Trenčín</v>
      </c>
      <c r="H6" s="1">
        <f>VLOOKUP(A6,'08.kolo prezentácia'!$A$2:$G$185,5,FALSE)</f>
        <v>1979</v>
      </c>
      <c r="I6" s="41" t="str">
        <f>VLOOKUP(A6,'08.kolo prezentácia'!$A$2:$G$185,7,FALSE)</f>
        <v>Muži B</v>
      </c>
      <c r="J6" s="37" t="str">
        <f>'08.kolo stopky'!C4</f>
        <v>00:30:05,17</v>
      </c>
      <c r="K6" s="42">
        <f>J6/$X$3</f>
        <v>0.002374224010942761</v>
      </c>
      <c r="L6" s="42">
        <f>J6-$Y$3</f>
        <v>0.00020763888888889262</v>
      </c>
      <c r="M6" s="38"/>
      <c r="N6" s="1"/>
      <c r="O6" s="1"/>
      <c r="P6" s="1"/>
      <c r="Q6" s="1"/>
      <c r="R6" s="1"/>
      <c r="S6" s="1"/>
      <c r="T6" s="1"/>
      <c r="U6" s="1"/>
      <c r="V6" s="1"/>
      <c r="W6" s="39">
        <f>SUM(M6:V6)</f>
        <v>0</v>
      </c>
    </row>
    <row r="7" spans="1:23" s="15" customFormat="1" ht="13.5">
      <c r="A7" s="31">
        <v>4</v>
      </c>
      <c r="B7" s="32">
        <v>4</v>
      </c>
      <c r="C7" s="33">
        <v>2</v>
      </c>
      <c r="D7" s="2" t="str">
        <f>VLOOKUP(A7,'08.kolo prezentácia'!$A$2:$G$185,2,FALSE)</f>
        <v>Lukáš</v>
      </c>
      <c r="E7" s="2" t="str">
        <f>VLOOKUP(A7,'08.kolo prezentácia'!$A$2:$G$185,3,FALSE)</f>
        <v>Pavlíček</v>
      </c>
      <c r="F7" s="2" t="str">
        <f>CONCATENATE('08.kolo výsledky '!$D7," ",'08.kolo výsledky '!$E7)</f>
        <v>Lukáš Pavlíček</v>
      </c>
      <c r="G7" s="2" t="str">
        <f>VLOOKUP(A7,'08.kolo prezentácia'!$A$2:$G$185,4,FALSE)</f>
        <v>Prievidza</v>
      </c>
      <c r="H7" s="1">
        <f>VLOOKUP(A7,'08.kolo prezentácia'!$A$2:$G$185,5,FALSE)</f>
        <v>1997</v>
      </c>
      <c r="I7" s="41" t="str">
        <f>VLOOKUP(A7,'08.kolo prezentácia'!$A$2:$G$185,7,FALSE)</f>
        <v>Muži A</v>
      </c>
      <c r="J7" s="37" t="str">
        <f>'08.kolo stopky'!C5</f>
        <v>00:30:55,05</v>
      </c>
      <c r="K7" s="42">
        <f>J7/$X$3</f>
        <v>0.0024404198232323227</v>
      </c>
      <c r="L7" s="42">
        <f>J7-$Y$3</f>
        <v>0.0007901620370370371</v>
      </c>
      <c r="M7" s="38"/>
      <c r="N7" s="1"/>
      <c r="O7" s="1"/>
      <c r="P7" s="1"/>
      <c r="Q7" s="1"/>
      <c r="R7" s="1"/>
      <c r="S7" s="1"/>
      <c r="T7" s="1"/>
      <c r="U7" s="1"/>
      <c r="V7" s="1"/>
      <c r="W7" s="39">
        <f>SUM(M7:V7)</f>
        <v>0</v>
      </c>
    </row>
    <row r="8" spans="1:23" s="15" customFormat="1" ht="13.5">
      <c r="A8" s="40">
        <v>18</v>
      </c>
      <c r="B8" s="32">
        <v>5</v>
      </c>
      <c r="C8" s="33">
        <v>3</v>
      </c>
      <c r="D8" s="2" t="str">
        <f>VLOOKUP(A8,'08.kolo prezentácia'!$A$2:$G$185,2,FALSE)</f>
        <v>Adam</v>
      </c>
      <c r="E8" s="2" t="str">
        <f>VLOOKUP(A8,'08.kolo prezentácia'!$A$2:$G$185,3,FALSE)</f>
        <v>Lisý</v>
      </c>
      <c r="F8" s="2" t="str">
        <f>CONCATENATE('08.kolo výsledky '!$D8," ",'08.kolo výsledky '!$E8)</f>
        <v>Adam Lisý</v>
      </c>
      <c r="G8" s="2" t="str">
        <f>VLOOKUP(A8,'08.kolo prezentácia'!$A$2:$G$185,4,FALSE)</f>
        <v>Ľutov</v>
      </c>
      <c r="H8" s="1">
        <f>VLOOKUP(A8,'08.kolo prezentácia'!$A$2:$G$185,5,FALSE)</f>
        <v>1988</v>
      </c>
      <c r="I8" s="41" t="str">
        <f>VLOOKUP(A8,'08.kolo prezentácia'!$A$2:$G$185,7,FALSE)</f>
        <v>Muži A</v>
      </c>
      <c r="J8" s="37" t="str">
        <f>'08.kolo stopky'!C7</f>
        <v>00:36:39,19</v>
      </c>
      <c r="K8" s="42">
        <f>J8/$X$3</f>
        <v>0.0028924531776094273</v>
      </c>
      <c r="L8" s="42">
        <f>J8-$Y$3</f>
        <v>0.004768055555555557</v>
      </c>
      <c r="M8" s="38"/>
      <c r="N8" s="1"/>
      <c r="O8" s="1"/>
      <c r="P8" s="1"/>
      <c r="Q8" s="1"/>
      <c r="R8" s="1"/>
      <c r="S8" s="1"/>
      <c r="T8" s="1"/>
      <c r="U8" s="1"/>
      <c r="V8" s="1"/>
      <c r="W8" s="39">
        <f>SUM(M8:V8)</f>
        <v>0</v>
      </c>
    </row>
    <row r="9" spans="1:23" ht="13.5">
      <c r="A9" s="31">
        <v>9</v>
      </c>
      <c r="B9" s="32">
        <v>6</v>
      </c>
      <c r="C9" s="43">
        <v>4</v>
      </c>
      <c r="D9" s="2" t="str">
        <f>VLOOKUP(A9,'08.kolo prezentácia'!$A$2:$G$185,2,FALSE)</f>
        <v>Kristián</v>
      </c>
      <c r="E9" s="2" t="str">
        <f>VLOOKUP(A9,'08.kolo prezentácia'!$A$2:$G$185,3,FALSE)</f>
        <v>Podlucký</v>
      </c>
      <c r="F9" s="2" t="str">
        <f>CONCATENATE('08.kolo výsledky '!$D9," ",'08.kolo výsledky '!$E9)</f>
        <v>Kristián Podlucký</v>
      </c>
      <c r="G9" s="2" t="str">
        <f>VLOOKUP(A9,'08.kolo prezentácia'!$A$2:$G$185,4,FALSE)</f>
        <v>VIA LS</v>
      </c>
      <c r="H9" s="1">
        <f>VLOOKUP(A9,'08.kolo prezentácia'!$A$2:$G$185,5,FALSE)</f>
        <v>1997</v>
      </c>
      <c r="I9" s="41" t="str">
        <f>VLOOKUP(A9,'08.kolo prezentácia'!$A$2:$G$185,7,FALSE)</f>
        <v>Muži A</v>
      </c>
      <c r="J9" s="37" t="str">
        <f>'08.kolo stopky'!C8</f>
        <v>00:37:31,67</v>
      </c>
      <c r="K9" s="42">
        <f>J9/$X$3</f>
        <v>0.0029614767466329965</v>
      </c>
      <c r="L9" s="42">
        <f>J9-$Y$3</f>
        <v>0.005375462962962964</v>
      </c>
      <c r="M9" s="38"/>
      <c r="N9" s="1"/>
      <c r="O9" s="1"/>
      <c r="P9" s="1"/>
      <c r="Q9" s="1"/>
      <c r="R9" s="1"/>
      <c r="S9" s="1"/>
      <c r="T9" s="1"/>
      <c r="U9" s="1"/>
      <c r="V9" s="1"/>
      <c r="W9" s="39">
        <f>SUM(M9:V9)</f>
        <v>0</v>
      </c>
    </row>
    <row r="10" spans="1:23" ht="13.5">
      <c r="A10" s="40">
        <v>13</v>
      </c>
      <c r="B10" s="32">
        <v>7</v>
      </c>
      <c r="C10" s="33">
        <v>1</v>
      </c>
      <c r="D10" s="2" t="str">
        <f>VLOOKUP(A10,'08.kolo prezentácia'!$A$2:$G$185,2,FALSE)</f>
        <v>Miroslav</v>
      </c>
      <c r="E10" s="2" t="str">
        <f>VLOOKUP(A10,'08.kolo prezentácia'!$A$2:$G$185,3,FALSE)</f>
        <v>Podlucký</v>
      </c>
      <c r="F10" s="2" t="str">
        <f>CONCATENATE('08.kolo výsledky '!$D10," ",'08.kolo výsledky '!$E10)</f>
        <v>Miroslav Podlucký</v>
      </c>
      <c r="G10" s="2" t="str">
        <f>VLOOKUP(A10,'08.kolo prezentácia'!$A$2:$G$185,4,FALSE)</f>
        <v>VIA LS</v>
      </c>
      <c r="H10" s="1">
        <f>VLOOKUP(A10,'08.kolo prezentácia'!$A$2:$G$185,5,FALSE)</f>
        <v>1973</v>
      </c>
      <c r="I10" s="41" t="str">
        <f>VLOOKUP(A10,'08.kolo prezentácia'!$A$2:$G$185,7,FALSE)</f>
        <v>Muži C</v>
      </c>
      <c r="J10" s="37" t="str">
        <f>'08.kolo stopky'!C9</f>
        <v>00:39:23,99</v>
      </c>
      <c r="K10" s="42">
        <f>J10/$X$3</f>
        <v>0.003109204019360269</v>
      </c>
      <c r="L10" s="42">
        <f>J10-$Y$3</f>
        <v>0.006675462962962963</v>
      </c>
      <c r="M10" s="38"/>
      <c r="N10" s="1"/>
      <c r="O10" s="1"/>
      <c r="P10" s="1"/>
      <c r="Q10" s="1"/>
      <c r="R10" s="1"/>
      <c r="S10" s="1"/>
      <c r="T10" s="1"/>
      <c r="U10" s="1"/>
      <c r="V10" s="1"/>
      <c r="W10" s="39">
        <f>SUM(M10:V10)</f>
        <v>0</v>
      </c>
    </row>
    <row r="11" spans="1:24" ht="13.5">
      <c r="A11" s="40">
        <v>15</v>
      </c>
      <c r="B11" s="32">
        <v>8</v>
      </c>
      <c r="C11" s="44">
        <v>5</v>
      </c>
      <c r="D11" s="2" t="str">
        <f>VLOOKUP(A11,'08.kolo prezentácia'!$A$2:$G$185,2,FALSE)</f>
        <v>Filip </v>
      </c>
      <c r="E11" s="2" t="str">
        <f>VLOOKUP(A11,'08.kolo prezentácia'!$A$2:$G$185,3,FALSE)</f>
        <v>Pokrývka</v>
      </c>
      <c r="F11" s="2" t="str">
        <f>CONCATENATE('08.kolo výsledky '!$D11," ",'08.kolo výsledky '!$E11)</f>
        <v>Filip  Pokrývka</v>
      </c>
      <c r="G11" s="2" t="str">
        <f>VLOOKUP(A11,'08.kolo prezentácia'!$A$2:$G$185,4,FALSE)</f>
        <v>Bánovce nad Bebravou</v>
      </c>
      <c r="H11" s="1">
        <f>VLOOKUP(A11,'08.kolo prezentácia'!$A$2:$G$185,5,FALSE)</f>
        <v>1995</v>
      </c>
      <c r="I11" s="41" t="str">
        <f>VLOOKUP(A11,'08.kolo prezentácia'!$A$2:$G$185,7,FALSE)</f>
        <v>Muži A</v>
      </c>
      <c r="J11" s="37" t="str">
        <f>'08.kolo stopky'!C10</f>
        <v>00:40:20,59</v>
      </c>
      <c r="K11" s="42">
        <f>J11/$X$3</f>
        <v>0.0031836463594276092</v>
      </c>
      <c r="L11" s="42">
        <f>J11-$Y$3</f>
        <v>0.007330555555555559</v>
      </c>
      <c r="M11" s="38"/>
      <c r="N11" s="1"/>
      <c r="O11" s="1"/>
      <c r="P11" s="1"/>
      <c r="Q11" s="1"/>
      <c r="R11" s="1"/>
      <c r="S11" s="1"/>
      <c r="T11" s="1"/>
      <c r="U11" s="1"/>
      <c r="V11" s="1"/>
      <c r="W11" s="39">
        <f>SUM(M11:V11)</f>
        <v>0</v>
      </c>
      <c r="X11" s="45"/>
    </row>
    <row r="12" spans="1:23" ht="13.5">
      <c r="A12" s="31">
        <v>22</v>
      </c>
      <c r="B12" s="32">
        <v>9</v>
      </c>
      <c r="C12" s="33">
        <v>3</v>
      </c>
      <c r="D12" s="2" t="str">
        <f>VLOOKUP(A12,'08.kolo prezentácia'!$A$2:$G$185,2,FALSE)</f>
        <v>Pavol</v>
      </c>
      <c r="E12" s="2" t="str">
        <f>VLOOKUP(A12,'08.kolo prezentácia'!$A$2:$G$185,3,FALSE)</f>
        <v>Struhár</v>
      </c>
      <c r="F12" s="2" t="str">
        <f>CONCATENATE('08.kolo výsledky '!$D12," ",'08.kolo výsledky '!$E12)</f>
        <v>Pavol Struhár</v>
      </c>
      <c r="G12" s="2" t="str">
        <f>VLOOKUP(A12,'08.kolo prezentácia'!$A$2:$G$185,4,FALSE)</f>
        <v>Bánovskí behúni</v>
      </c>
      <c r="H12" s="1">
        <f>VLOOKUP(A12,'08.kolo prezentácia'!$A$2:$G$185,5,FALSE)</f>
        <v>1983</v>
      </c>
      <c r="I12" s="41" t="str">
        <f>VLOOKUP(A12,'08.kolo prezentácia'!$A$2:$G$185,7,FALSE)</f>
        <v>Muži B</v>
      </c>
      <c r="J12" s="37" t="str">
        <f>'08.kolo stopky'!C11</f>
        <v>00:40:33,99</v>
      </c>
      <c r="K12" s="42">
        <f>J12/$X$3</f>
        <v>0.0032012705176767673</v>
      </c>
      <c r="L12" s="42">
        <f>J12-$Y$3</f>
        <v>0.0074856481481481475</v>
      </c>
      <c r="M12" s="38"/>
      <c r="N12" s="46"/>
      <c r="O12" s="46"/>
      <c r="P12" s="46"/>
      <c r="Q12" s="46"/>
      <c r="R12" s="46"/>
      <c r="S12" s="46"/>
      <c r="T12" s="46"/>
      <c r="U12" s="46"/>
      <c r="V12" s="46"/>
      <c r="W12" s="39">
        <f>SUM(M12:V12)</f>
        <v>0</v>
      </c>
    </row>
    <row r="13" spans="1:23" ht="13.5">
      <c r="A13" s="40">
        <v>6</v>
      </c>
      <c r="B13" s="47">
        <v>10</v>
      </c>
      <c r="C13" s="48">
        <v>6</v>
      </c>
      <c r="D13" s="2" t="str">
        <f>VLOOKUP(A13,'08.kolo prezentácia'!$A$2:$G$185,2,FALSE)</f>
        <v>Peter</v>
      </c>
      <c r="E13" s="2" t="str">
        <f>VLOOKUP(A13,'08.kolo prezentácia'!$A$2:$G$185,3,FALSE)</f>
        <v>Netopil</v>
      </c>
      <c r="F13" s="2" t="str">
        <f>CONCATENATE('08.kolo výsledky '!$D13," ",'08.kolo výsledky '!$E13)</f>
        <v>Peter Netopil</v>
      </c>
      <c r="G13" s="2" t="str">
        <f>VLOOKUP(A13,'08.kolo prezentácia'!$A$2:$G$185,4,FALSE)</f>
        <v>Bánovce nad Bebravou</v>
      </c>
      <c r="H13" s="1">
        <f>VLOOKUP(A13,'08.kolo prezentácia'!$A$2:$G$185,5,FALSE)</f>
        <v>1984</v>
      </c>
      <c r="I13" s="41" t="str">
        <f>VLOOKUP(A13,'08.kolo prezentácia'!$A$2:$G$185,7,FALSE)</f>
        <v>Muži A</v>
      </c>
      <c r="J13" s="49" t="str">
        <f>'08.kolo stopky'!C11</f>
        <v>00:40:33,99</v>
      </c>
      <c r="K13" s="50">
        <f>J13/$X$3</f>
        <v>0.0032012705176767673</v>
      </c>
      <c r="L13" s="50">
        <f>J13-$Y$3</f>
        <v>0.0074856481481481475</v>
      </c>
      <c r="M13" s="38"/>
      <c r="N13" s="1"/>
      <c r="O13" s="1"/>
      <c r="P13" s="1"/>
      <c r="Q13" s="1"/>
      <c r="R13" s="1"/>
      <c r="S13" s="1"/>
      <c r="T13" s="1"/>
      <c r="U13" s="1"/>
      <c r="V13" s="1"/>
      <c r="W13" s="39">
        <f>SUM(M13:V13)</f>
        <v>0</v>
      </c>
    </row>
    <row r="14" spans="1:23" ht="13.5">
      <c r="A14" s="40">
        <v>12</v>
      </c>
      <c r="B14" s="32">
        <v>11</v>
      </c>
      <c r="C14" s="44">
        <v>7</v>
      </c>
      <c r="D14" s="2" t="str">
        <f>VLOOKUP(A14,'08.kolo prezentácia'!$A$2:$G$185,2,FALSE)</f>
        <v>Samuel</v>
      </c>
      <c r="E14" s="2" t="str">
        <f>VLOOKUP(A14,'08.kolo prezentácia'!$A$2:$G$185,3,FALSE)</f>
        <v>Masarik</v>
      </c>
      <c r="F14" s="2" t="str">
        <f>CONCATENATE('08.kolo výsledky '!$D14," ",'08.kolo výsledky '!$E14)</f>
        <v>Samuel Masarik</v>
      </c>
      <c r="G14" s="2" t="str">
        <f>VLOOKUP(A14,'08.kolo prezentácia'!$A$2:$G$185,4,FALSE)</f>
        <v>Trenčín</v>
      </c>
      <c r="H14" s="1">
        <f>VLOOKUP(A14,'08.kolo prezentácia'!$A$2:$G$185,5,FALSE)</f>
        <v>1995</v>
      </c>
      <c r="I14" s="41" t="str">
        <f>VLOOKUP(A14,'08.kolo prezentácia'!$A$2:$G$185,7,FALSE)</f>
        <v>Muži A</v>
      </c>
      <c r="J14" s="37" t="str">
        <f>'08.kolo stopky'!C12</f>
        <v>00:40:58,69</v>
      </c>
      <c r="K14" s="42">
        <f>J14/$X$3</f>
        <v>0.003233756839225589</v>
      </c>
      <c r="L14" s="42">
        <f>J14-$Y$3</f>
        <v>0.00777152777777778</v>
      </c>
      <c r="M14" s="38"/>
      <c r="N14" s="1"/>
      <c r="O14" s="1"/>
      <c r="P14" s="1"/>
      <c r="Q14" s="1"/>
      <c r="R14" s="1"/>
      <c r="S14" s="1"/>
      <c r="T14" s="1"/>
      <c r="U14" s="1"/>
      <c r="V14" s="1"/>
      <c r="W14" s="39">
        <f>SUM(M14:V14)</f>
        <v>0</v>
      </c>
    </row>
    <row r="15" spans="1:23" ht="13.5">
      <c r="A15" s="40">
        <v>17</v>
      </c>
      <c r="B15" s="32">
        <v>12</v>
      </c>
      <c r="C15" s="33">
        <v>1</v>
      </c>
      <c r="D15" s="2" t="str">
        <f>VLOOKUP(A15,'08.kolo prezentácia'!$A$2:$G$185,2,FALSE)</f>
        <v>Monika</v>
      </c>
      <c r="E15" s="2" t="str">
        <f>VLOOKUP(A15,'08.kolo prezentácia'!$A$2:$G$185,3,FALSE)</f>
        <v>Domovcová</v>
      </c>
      <c r="F15" s="2" t="str">
        <f>CONCATENATE('08.kolo výsledky '!$D15," ",'08.kolo výsledky '!$E15)</f>
        <v>Monika Domovcová</v>
      </c>
      <c r="G15" s="2" t="str">
        <f>VLOOKUP(A15,'08.kolo prezentácia'!$A$2:$G$185,4,FALSE)</f>
        <v>Bánovksý behúni</v>
      </c>
      <c r="H15" s="1">
        <f>VLOOKUP(A15,'08.kolo prezentácia'!$A$2:$G$185,5,FALSE)</f>
        <v>1972</v>
      </c>
      <c r="I15" s="41" t="str">
        <f>VLOOKUP(A15,'08.kolo prezentácia'!$A$2:$G$185,7,FALSE)</f>
        <v>Ženy B</v>
      </c>
      <c r="J15" s="37" t="str">
        <f>'08.kolo stopky'!C13</f>
        <v>00:44:28,35</v>
      </c>
      <c r="K15" s="42">
        <f>J15/$X$3</f>
        <v>0.0035095091540404033</v>
      </c>
      <c r="L15" s="42">
        <f>J15-$Y$3</f>
        <v>0.010198148148148147</v>
      </c>
      <c r="M15" s="38"/>
      <c r="N15" s="1"/>
      <c r="O15" s="1"/>
      <c r="P15" s="1"/>
      <c r="Q15" s="1"/>
      <c r="R15" s="1"/>
      <c r="S15" s="1"/>
      <c r="T15" s="1"/>
      <c r="U15" s="1"/>
      <c r="V15" s="1"/>
      <c r="W15" s="39">
        <f>SUM(M15:V15)</f>
        <v>0</v>
      </c>
    </row>
    <row r="16" spans="1:23" ht="13.5">
      <c r="A16" s="31">
        <v>1</v>
      </c>
      <c r="B16" s="32">
        <v>13</v>
      </c>
      <c r="C16" s="44">
        <v>8</v>
      </c>
      <c r="D16" s="2" t="str">
        <f>VLOOKUP(A16,'08.kolo prezentácia'!$A$2:$G$185,2,FALSE)</f>
        <v>Martin</v>
      </c>
      <c r="E16" s="2" t="str">
        <f>VLOOKUP(A16,'08.kolo prezentácia'!$A$2:$G$185,3,FALSE)</f>
        <v>Bezák</v>
      </c>
      <c r="F16" s="2" t="str">
        <f>CONCATENATE('08.kolo výsledky '!$D16," ",'08.kolo výsledky '!$E16)</f>
        <v>Martin Bezák</v>
      </c>
      <c r="G16" s="2" t="str">
        <f>VLOOKUP(A16,'08.kolo prezentácia'!$A$2:$G$185,4,FALSE)</f>
        <v>Nadlice</v>
      </c>
      <c r="H16" s="1">
        <f>VLOOKUP(A16,'08.kolo prezentácia'!$A$2:$G$185,5,FALSE)</f>
        <v>1994</v>
      </c>
      <c r="I16" s="41" t="str">
        <f>VLOOKUP(A16,'08.kolo prezentácia'!$A$2:$G$185,7,FALSE)</f>
        <v>Muži A</v>
      </c>
      <c r="J16" s="37" t="str">
        <f>'08.kolo stopky'!C14</f>
        <v>00:44:55,61</v>
      </c>
      <c r="K16" s="42">
        <f>J16/$X$3</f>
        <v>0.0035453624789562287</v>
      </c>
      <c r="L16" s="42">
        <f>J16-$Y$3</f>
        <v>0.010513657407407409</v>
      </c>
      <c r="M16" s="38"/>
      <c r="N16" s="1"/>
      <c r="O16" s="1"/>
      <c r="P16" s="1"/>
      <c r="Q16" s="1"/>
      <c r="R16" s="1"/>
      <c r="S16" s="1"/>
      <c r="T16" s="1"/>
      <c r="U16" s="1"/>
      <c r="V16" s="1"/>
      <c r="W16" s="39">
        <f>SUM(M16:V16)</f>
        <v>0</v>
      </c>
    </row>
    <row r="17" spans="1:23" ht="13.5">
      <c r="A17" s="40">
        <v>19</v>
      </c>
      <c r="B17" s="32">
        <v>14</v>
      </c>
      <c r="C17" s="33">
        <v>1</v>
      </c>
      <c r="D17" s="2" t="str">
        <f>VLOOKUP(A17,'08.kolo prezentácia'!$A$2:$G$185,2,FALSE)</f>
        <v>Dáša</v>
      </c>
      <c r="E17" s="2" t="str">
        <f>VLOOKUP(A17,'08.kolo prezentácia'!$A$2:$G$185,3,FALSE)</f>
        <v>Švančarová</v>
      </c>
      <c r="F17" s="2" t="str">
        <f>CONCATENATE('08.kolo výsledky '!$D17," ",'08.kolo výsledky '!$E17)</f>
        <v>Dáša Švančarová</v>
      </c>
      <c r="G17" s="2" t="str">
        <f>VLOOKUP(A17,'08.kolo prezentácia'!$A$2:$G$185,4,FALSE)</f>
        <v>Bánovce nad Bebravou</v>
      </c>
      <c r="H17" s="1">
        <f>VLOOKUP(A17,'08.kolo prezentácia'!$A$2:$G$185,5,FALSE)</f>
        <v>1992</v>
      </c>
      <c r="I17" s="41" t="str">
        <f>VLOOKUP(A17,'08.kolo prezentácia'!$A$2:$G$185,7,FALSE)</f>
        <v>Ženy A</v>
      </c>
      <c r="J17" s="37" t="str">
        <f>'08.kolo stopky'!C15</f>
        <v>00:44:56,24</v>
      </c>
      <c r="K17" s="42">
        <f>J17/$X$3</f>
        <v>0.0035461910774410767</v>
      </c>
      <c r="L17" s="42">
        <f>J17-$Y$3</f>
        <v>0.010520949074074071</v>
      </c>
      <c r="M17" s="38"/>
      <c r="N17" s="1"/>
      <c r="O17" s="1"/>
      <c r="P17" s="1"/>
      <c r="Q17" s="1"/>
      <c r="R17" s="1"/>
      <c r="S17" s="1"/>
      <c r="T17" s="1"/>
      <c r="U17" s="1"/>
      <c r="V17" s="1"/>
      <c r="W17" s="39">
        <f>SUM(M17:V17)</f>
        <v>0</v>
      </c>
    </row>
    <row r="18" spans="1:23" ht="13.5">
      <c r="A18" s="40">
        <v>2</v>
      </c>
      <c r="B18" s="32">
        <v>15</v>
      </c>
      <c r="C18" s="33">
        <v>1</v>
      </c>
      <c r="D18" s="2" t="str">
        <f>VLOOKUP(A18,'08.kolo prezentácia'!$A$2:$G$185,2,FALSE)</f>
        <v>Marián</v>
      </c>
      <c r="E18" s="2" t="str">
        <f>VLOOKUP(A18,'08.kolo prezentácia'!$A$2:$G$185,3,FALSE)</f>
        <v>Adamkovič</v>
      </c>
      <c r="F18" s="2" t="str">
        <f>CONCATENATE('08.kolo výsledky '!$D18," ",'08.kolo výsledky '!$E18)</f>
        <v>Marián Adamkovič</v>
      </c>
      <c r="G18" s="2" t="str">
        <f>VLOOKUP(A18,'08.kolo prezentácia'!$A$2:$G$185,4,FALSE)</f>
        <v>Bánovský behúni</v>
      </c>
      <c r="H18" s="1">
        <f>VLOOKUP(A18,'08.kolo prezentácia'!$A$2:$G$185,5,FALSE)</f>
        <v>1964</v>
      </c>
      <c r="I18" s="41" t="str">
        <f>VLOOKUP(A18,'08.kolo prezentácia'!$A$2:$G$185,7,FALSE)</f>
        <v>Muži D</v>
      </c>
      <c r="J18" s="37" t="str">
        <f>'08.kolo stopky'!C16</f>
        <v>00:45:21,46</v>
      </c>
      <c r="K18" s="42">
        <f>J18/$X$3</f>
        <v>0.0035793613215488215</v>
      </c>
      <c r="L18" s="42">
        <f>J18-$Y$3</f>
        <v>0.010812847222222227</v>
      </c>
      <c r="M18" s="38"/>
      <c r="N18" s="1"/>
      <c r="O18" s="1"/>
      <c r="P18" s="1"/>
      <c r="Q18" s="1"/>
      <c r="R18" s="1"/>
      <c r="S18" s="1"/>
      <c r="T18" s="1"/>
      <c r="U18" s="1"/>
      <c r="V18" s="1"/>
      <c r="W18" s="39">
        <f>SUM(M18:V18)</f>
        <v>0</v>
      </c>
    </row>
    <row r="19" spans="1:23" ht="13.5">
      <c r="A19" s="31">
        <v>7</v>
      </c>
      <c r="B19" s="32">
        <v>16</v>
      </c>
      <c r="C19" s="33">
        <v>2</v>
      </c>
      <c r="D19" s="2" t="str">
        <f>VLOOKUP(A19,'08.kolo prezentácia'!$A$2:$G$185,2,FALSE)</f>
        <v>Lubomír</v>
      </c>
      <c r="E19" s="2" t="str">
        <f>VLOOKUP(A19,'08.kolo prezentácia'!$A$2:$G$185,3,FALSE)</f>
        <v>Magdolen</v>
      </c>
      <c r="F19" s="2" t="str">
        <f>CONCATENATE('08.kolo výsledky '!$D19," ",'08.kolo výsledky '!$E19)</f>
        <v>Lubomír Magdolen</v>
      </c>
      <c r="G19" s="2" t="str">
        <f>VLOOKUP(A19,'08.kolo prezentácia'!$A$2:$G$185,4,FALSE)</f>
        <v>Chynorany</v>
      </c>
      <c r="H19" s="1">
        <f>VLOOKUP(A19,'08.kolo prezentácia'!$A$2:$G$185,5,FALSE)</f>
        <v>1964</v>
      </c>
      <c r="I19" s="41" t="str">
        <f>VLOOKUP(A19,'08.kolo prezentácia'!$A$2:$G$185,7,FALSE)</f>
        <v>Muži D</v>
      </c>
      <c r="J19" s="37" t="str">
        <f>'08.kolo stopky'!C17</f>
        <v>00:46:09,01</v>
      </c>
      <c r="K19" s="42">
        <f>J19/$X$3</f>
        <v>0.0036432028619528614</v>
      </c>
      <c r="L19" s="42">
        <f>J19-$Y$3</f>
        <v>0.011374652777777779</v>
      </c>
      <c r="M19" s="38"/>
      <c r="N19" s="1"/>
      <c r="O19" s="1"/>
      <c r="P19" s="1"/>
      <c r="Q19" s="1"/>
      <c r="R19" s="1"/>
      <c r="S19" s="1"/>
      <c r="T19" s="1"/>
      <c r="U19" s="1"/>
      <c r="V19" s="1"/>
      <c r="W19" s="39">
        <f>SUM(M19:V19)</f>
        <v>0</v>
      </c>
    </row>
    <row r="20" spans="1:23" ht="13.5">
      <c r="A20" s="40">
        <v>14</v>
      </c>
      <c r="B20" s="32">
        <v>17</v>
      </c>
      <c r="C20" s="33">
        <v>3</v>
      </c>
      <c r="D20" s="2" t="str">
        <f>VLOOKUP(A20,'08.kolo prezentácia'!$A$2:$G$185,2,FALSE)</f>
        <v>Jozef</v>
      </c>
      <c r="E20" s="2" t="str">
        <f>VLOOKUP(A20,'08.kolo prezentácia'!$A$2:$G$185,3,FALSE)</f>
        <v>Kudla</v>
      </c>
      <c r="F20" s="2" t="str">
        <f>CONCATENATE('08.kolo výsledky '!$D20," ",'08.kolo výsledky '!$E20)</f>
        <v>Jozef Kudla</v>
      </c>
      <c r="G20" s="2" t="str">
        <f>VLOOKUP(A20,'08.kolo prezentácia'!$A$2:$G$185,4,FALSE)</f>
        <v>Trenčín</v>
      </c>
      <c r="H20" s="1">
        <f>VLOOKUP(A20,'08.kolo prezentácia'!$A$2:$G$185,5,FALSE)</f>
        <v>1947</v>
      </c>
      <c r="I20" s="41" t="str">
        <f>VLOOKUP(A20,'08.kolo prezentácia'!$A$2:$G$185,7,FALSE)</f>
        <v>Muži D</v>
      </c>
      <c r="J20" s="37" t="str">
        <f>'08.kolo stopky'!C18</f>
        <v>00:46:23,96</v>
      </c>
      <c r="K20" s="42">
        <f>J20/$X$3</f>
        <v>0.0036615635521885523</v>
      </c>
      <c r="L20" s="42">
        <f>J20-$Y$3</f>
        <v>0.011536226851851857</v>
      </c>
      <c r="M20" s="38"/>
      <c r="N20" s="1"/>
      <c r="O20" s="1"/>
      <c r="P20" s="1"/>
      <c r="Q20" s="1"/>
      <c r="R20" s="1"/>
      <c r="S20" s="1"/>
      <c r="T20" s="1"/>
      <c r="U20" s="1"/>
      <c r="V20" s="1"/>
      <c r="W20" s="39">
        <f>SUM(M20:V20)</f>
        <v>0</v>
      </c>
    </row>
    <row r="21" spans="1:23" ht="13.5">
      <c r="A21" s="40">
        <v>16</v>
      </c>
      <c r="B21" s="32">
        <v>18</v>
      </c>
      <c r="C21" s="44">
        <v>4</v>
      </c>
      <c r="D21" s="2" t="str">
        <f>VLOOKUP(A21,'08.kolo prezentácia'!$A$2:$G$185,2,FALSE)</f>
        <v>Tomáš</v>
      </c>
      <c r="E21" s="2" t="str">
        <f>VLOOKUP(A21,'08.kolo prezentácia'!$A$2:$G$185,3,FALSE)</f>
        <v>Šínsky</v>
      </c>
      <c r="F21" s="2" t="str">
        <f>CONCATENATE('08.kolo výsledky '!$D21," ",'08.kolo výsledky '!$E21)</f>
        <v>Tomáš Šínsky</v>
      </c>
      <c r="G21" s="2" t="str">
        <f>VLOOKUP(A21,'08.kolo prezentácia'!$A$2:$G$185,4,FALSE)</f>
        <v>Radosť z pohybu</v>
      </c>
      <c r="H21" s="1">
        <f>VLOOKUP(A21,'08.kolo prezentácia'!$A$2:$G$185,5,FALSE)</f>
        <v>1984</v>
      </c>
      <c r="I21" s="41" t="str">
        <f>VLOOKUP(A21,'08.kolo prezentácia'!$A$2:$G$185,7,FALSE)</f>
        <v>Muži B</v>
      </c>
      <c r="J21" s="37" t="str">
        <f>'08.kolo stopky'!C19</f>
        <v>00:49:55,05</v>
      </c>
      <c r="K21" s="42">
        <f>J21/$X$3</f>
        <v>0.00393978851010101</v>
      </c>
      <c r="L21" s="42">
        <f>J21-$Y$3</f>
        <v>0.013984606481481483</v>
      </c>
      <c r="M21" s="38"/>
      <c r="N21" s="1"/>
      <c r="O21" s="1"/>
      <c r="P21" s="1"/>
      <c r="Q21" s="1"/>
      <c r="R21" s="1"/>
      <c r="S21" s="1"/>
      <c r="T21" s="1"/>
      <c r="U21" s="1"/>
      <c r="V21" s="1"/>
      <c r="W21" s="39">
        <f>SUM(M21:V21)</f>
        <v>0</v>
      </c>
    </row>
    <row r="22" spans="1:23" ht="13.5">
      <c r="A22" s="31">
        <v>10</v>
      </c>
      <c r="B22" s="32">
        <v>19</v>
      </c>
      <c r="C22" s="33">
        <v>4</v>
      </c>
      <c r="D22" s="34" t="str">
        <f>VLOOKUP(A22,'08.kolo prezentácia'!$A$2:$G$185,2,FALSE)</f>
        <v>Ján</v>
      </c>
      <c r="E22" s="34" t="str">
        <f>VLOOKUP(A22,'08.kolo prezentácia'!$A$2:$G$185,3,FALSE)</f>
        <v>Hudec</v>
      </c>
      <c r="F22" s="34" t="str">
        <f>CONCATENATE('08.kolo výsledky '!$D22," ",'08.kolo výsledky '!$E22)</f>
        <v>Ján Hudec</v>
      </c>
      <c r="G22" s="34" t="str">
        <f>VLOOKUP(A22,'08.kolo prezentácia'!$A$2:$G$185,4,FALSE)</f>
        <v>Trenčín</v>
      </c>
      <c r="H22" s="35">
        <f>VLOOKUP(A22,'08.kolo prezentácia'!$A$2:$G$185,5,FALSE)</f>
        <v>1948</v>
      </c>
      <c r="I22" s="36" t="str">
        <f>VLOOKUP(A22,'08.kolo prezentácia'!$A$2:$G$185,7,FALSE)</f>
        <v>Muži D</v>
      </c>
      <c r="J22" s="37" t="str">
        <f>'08.kolo stopky'!C20</f>
        <v>00:49:55,57</v>
      </c>
      <c r="K22" s="37">
        <f>J22/$X$3</f>
        <v>0.003939880576599326</v>
      </c>
      <c r="L22" s="37">
        <f>J22-$Y$3</f>
        <v>0.013985416666666667</v>
      </c>
      <c r="M22" s="38"/>
      <c r="N22" s="1"/>
      <c r="O22" s="1"/>
      <c r="P22" s="1"/>
      <c r="Q22" s="1"/>
      <c r="R22" s="1"/>
      <c r="S22" s="1"/>
      <c r="T22" s="1"/>
      <c r="U22" s="1"/>
      <c r="V22" s="1"/>
      <c r="W22" s="39">
        <f>SUM(M22:V22)</f>
        <v>0</v>
      </c>
    </row>
    <row r="23" spans="1:23" ht="13.5">
      <c r="A23" s="40">
        <v>20</v>
      </c>
      <c r="B23" s="32">
        <v>20</v>
      </c>
      <c r="C23" s="33">
        <v>2</v>
      </c>
      <c r="D23" s="2" t="str">
        <f>VLOOKUP(A23,'08.kolo prezentácia'!$A$2:$G$185,2,FALSE)</f>
        <v>Silvia</v>
      </c>
      <c r="E23" s="2" t="str">
        <f>VLOOKUP(A23,'08.kolo prezentácia'!$A$2:$G$185,3,FALSE)</f>
        <v>Kňažková</v>
      </c>
      <c r="F23" s="2" t="str">
        <f>CONCATENATE('08.kolo výsledky '!$D23," ",'08.kolo výsledky '!$E23)</f>
        <v>Silvia Kňažková</v>
      </c>
      <c r="G23" s="2" t="str">
        <f>VLOOKUP(A23,'08.kolo prezentácia'!$A$2:$G$185,4,FALSE)</f>
        <v>Trenčianska Teplá</v>
      </c>
      <c r="H23" s="1">
        <f>VLOOKUP(A23,'08.kolo prezentácia'!$A$2:$G$185,5,FALSE)</f>
        <v>1976</v>
      </c>
      <c r="I23" s="41" t="str">
        <f>VLOOKUP(A23,'08.kolo prezentácia'!$A$2:$G$185,7,FALSE)</f>
        <v>Ženy A</v>
      </c>
      <c r="J23" s="37" t="str">
        <f>'08.kolo stopky'!C21</f>
        <v>00:50:10,87</v>
      </c>
      <c r="K23" s="42">
        <f>J23/$X$3</f>
        <v>0.003960003682659932</v>
      </c>
      <c r="L23" s="42">
        <f>J23-$Y$3</f>
        <v>0.014162500000000001</v>
      </c>
      <c r="M23" s="38"/>
      <c r="N23" s="1"/>
      <c r="O23" s="1"/>
      <c r="P23" s="1"/>
      <c r="Q23" s="1"/>
      <c r="R23" s="1"/>
      <c r="S23" s="1"/>
      <c r="T23" s="1"/>
      <c r="U23" s="1"/>
      <c r="V23" s="1"/>
      <c r="W23" s="39">
        <f>SUM(M23:V23)</f>
        <v>0</v>
      </c>
    </row>
    <row r="24" spans="1:23" ht="13.5">
      <c r="A24" s="40">
        <v>11</v>
      </c>
      <c r="B24" s="32">
        <v>21</v>
      </c>
      <c r="C24" s="33">
        <v>2</v>
      </c>
      <c r="D24" s="2" t="str">
        <f>VLOOKUP(A24,'08.kolo prezentácia'!$A$2:$G$185,2,FALSE)</f>
        <v>Drahoslav</v>
      </c>
      <c r="E24" s="2" t="str">
        <f>VLOOKUP(A24,'08.kolo prezentácia'!$A$2:$G$185,3,FALSE)</f>
        <v>Masarik</v>
      </c>
      <c r="F24" s="2" t="str">
        <f>CONCATENATE('08.kolo výsledky '!$D24," ",'08.kolo výsledky '!$E24)</f>
        <v>Drahoslav Masarik</v>
      </c>
      <c r="G24" s="2" t="str">
        <f>VLOOKUP(A24,'08.kolo prezentácia'!$A$2:$G$185,4,FALSE)</f>
        <v>Trenčín</v>
      </c>
      <c r="H24" s="1">
        <f>VLOOKUP(A24,'08.kolo prezentácia'!$A$2:$G$185,5,FALSE)</f>
        <v>1967</v>
      </c>
      <c r="I24" s="41" t="str">
        <f>VLOOKUP(A24,'08.kolo prezentácia'!$A$2:$G$185,7,FALSE)</f>
        <v>Muži C</v>
      </c>
      <c r="J24" s="37" t="str">
        <f>'08.kolo stopky'!C22</f>
        <v>00:52:43,48</v>
      </c>
      <c r="K24" s="42">
        <f>J24/$X$3</f>
        <v>0.004160721801346801</v>
      </c>
      <c r="L24" s="42">
        <f>J24-$Y$3</f>
        <v>0.015928819444444443</v>
      </c>
      <c r="M24" s="38"/>
      <c r="N24" s="1"/>
      <c r="O24" s="1"/>
      <c r="P24" s="1"/>
      <c r="Q24" s="1"/>
      <c r="R24" s="1"/>
      <c r="S24" s="1"/>
      <c r="T24" s="1"/>
      <c r="U24" s="1"/>
      <c r="V24" s="1"/>
      <c r="W24" s="39">
        <f>SUM(M24:V24)</f>
        <v>0</v>
      </c>
    </row>
    <row r="25" spans="1:23" ht="13.5">
      <c r="A25" s="31">
        <v>8</v>
      </c>
      <c r="B25" s="32">
        <v>22</v>
      </c>
      <c r="C25" s="33">
        <v>1</v>
      </c>
      <c r="D25" s="2" t="str">
        <f>VLOOKUP(A25,'08.kolo prezentácia'!$A$2:$G$185,2,FALSE)</f>
        <v>Sofián</v>
      </c>
      <c r="E25" s="2" t="str">
        <f>VLOOKUP(A25,'08.kolo prezentácia'!$A$2:$G$185,3,FALSE)</f>
        <v>Repa</v>
      </c>
      <c r="F25" s="2" t="str">
        <f>CONCATENATE('08.kolo výsledky '!$D25," ",'08.kolo výsledky '!$E25)</f>
        <v>Sofián Repa</v>
      </c>
      <c r="G25" s="2" t="str">
        <f>VLOOKUP(A25,'08.kolo prezentácia'!$A$2:$G$185,4,FALSE)</f>
        <v>Bánovce nad Bebravou</v>
      </c>
      <c r="H25" s="1">
        <f>VLOOKUP(A25,'08.kolo prezentácia'!$A$2:$G$185,5,FALSE)</f>
        <v>2005</v>
      </c>
      <c r="I25" s="41" t="str">
        <f>VLOOKUP(A25,'08.kolo prezentácia'!$A$2:$G$185,7,FALSE)</f>
        <v>Žiaci</v>
      </c>
      <c r="J25" s="37" t="str">
        <f>'08.kolo stopky'!C23</f>
        <v>00:53:12,76</v>
      </c>
      <c r="K25" s="42">
        <f>J25/$X$3</f>
        <v>0.004199231902356902</v>
      </c>
      <c r="L25" s="42">
        <f>J25-$Y$3</f>
        <v>0.01626770833333334</v>
      </c>
      <c r="M25" s="38"/>
      <c r="N25" s="46"/>
      <c r="O25" s="46"/>
      <c r="P25" s="46"/>
      <c r="Q25" s="46"/>
      <c r="R25" s="46"/>
      <c r="S25" s="46"/>
      <c r="T25" s="46"/>
      <c r="U25" s="46"/>
      <c r="V25" s="46"/>
      <c r="W25" s="39">
        <f>SUM(M25:V25)</f>
        <v>0</v>
      </c>
    </row>
    <row r="26" spans="1:23" ht="13.5">
      <c r="A26" s="40"/>
      <c r="B26" s="32"/>
      <c r="C26" s="33"/>
      <c r="D26" s="2" t="e">
        <f>VLOOKUP(A26,'08.kolo prezentácia'!$A$2:$G$185,2,FALSE)</f>
        <v>#N/A</v>
      </c>
      <c r="E26" s="2" t="e">
        <f>VLOOKUP(A26,'08.kolo prezentácia'!$A$2:$G$185,3,FALSE)</f>
        <v>#N/A</v>
      </c>
      <c r="F26" s="2" t="e">
        <f>CONCATENATE('08.kolo výsledky '!$D26," ",'08.kolo výsledky '!$E26)</f>
        <v>#N/A</v>
      </c>
      <c r="G26" s="2" t="e">
        <f>VLOOKUP(A26,'08.kolo prezentácia'!$A$2:$G$185,4,FALSE)</f>
        <v>#N/A</v>
      </c>
      <c r="H26" s="1" t="e">
        <f>VLOOKUP(A26,'08.kolo prezentácia'!$A$2:$G$185,5,FALSE)</f>
        <v>#N/A</v>
      </c>
      <c r="I26" s="41" t="e">
        <f>VLOOKUP(A26,'08.kolo prezentácia'!$A$2:$G$185,7,FALSE)</f>
        <v>#N/A</v>
      </c>
      <c r="J26" s="42" t="e">
        <f>VLOOKUP('08.kolo výsledky '!$A26,'08.kolo stopky'!A:C,3,FALSE)</f>
        <v>#N/A</v>
      </c>
      <c r="K26" s="42" t="e">
        <f>J26/$X$3</f>
        <v>#N/A</v>
      </c>
      <c r="L26" s="42">
        <f>J26-$Y$3</f>
        <v>0</v>
      </c>
      <c r="M26" s="38"/>
      <c r="N26" s="1"/>
      <c r="O26" s="1"/>
      <c r="P26" s="1"/>
      <c r="Q26" s="1"/>
      <c r="R26" s="1"/>
      <c r="S26" s="1"/>
      <c r="T26" s="1"/>
      <c r="U26" s="1"/>
      <c r="V26" s="1"/>
      <c r="W26" s="39">
        <f>SUM(M26:V26)</f>
        <v>0</v>
      </c>
    </row>
    <row r="27" spans="1:23" ht="13.5">
      <c r="A27" s="40"/>
      <c r="B27" s="32"/>
      <c r="C27" s="33"/>
      <c r="D27" s="2" t="e">
        <f>VLOOKUP(A27,'08.kolo prezentácia'!$A$2:$G$185,2,FALSE)</f>
        <v>#N/A</v>
      </c>
      <c r="E27" s="2" t="e">
        <f>VLOOKUP(A27,'08.kolo prezentácia'!$A$2:$G$185,3,FALSE)</f>
        <v>#N/A</v>
      </c>
      <c r="F27" s="2" t="e">
        <f>CONCATENATE('08.kolo výsledky '!$D27," ",'08.kolo výsledky '!$E27)</f>
        <v>#N/A</v>
      </c>
      <c r="G27" s="2" t="e">
        <f>VLOOKUP(A27,'08.kolo prezentácia'!$A$2:$G$185,4,FALSE)</f>
        <v>#N/A</v>
      </c>
      <c r="H27" s="1" t="e">
        <f>VLOOKUP(A27,'08.kolo prezentácia'!$A$2:$G$185,5,FALSE)</f>
        <v>#N/A</v>
      </c>
      <c r="I27" s="41" t="e">
        <f>VLOOKUP(A27,'08.kolo prezentácia'!$A$2:$G$185,7,FALSE)</f>
        <v>#N/A</v>
      </c>
      <c r="J27" s="42" t="e">
        <f>VLOOKUP('08.kolo výsledky '!$A27,'08.kolo stopky'!A:C,3,FALSE)</f>
        <v>#N/A</v>
      </c>
      <c r="K27" s="42" t="e">
        <f>J27/$X$3</f>
        <v>#N/A</v>
      </c>
      <c r="L27" s="42">
        <f>J27-$Y$3</f>
        <v>0</v>
      </c>
      <c r="M27" s="38"/>
      <c r="N27" s="1"/>
      <c r="O27" s="1"/>
      <c r="P27" s="1"/>
      <c r="Q27" s="1"/>
      <c r="R27" s="1"/>
      <c r="S27" s="1"/>
      <c r="T27" s="1"/>
      <c r="U27" s="1"/>
      <c r="V27" s="1"/>
      <c r="W27" s="39">
        <f>SUM(M27:V27)</f>
        <v>0</v>
      </c>
    </row>
    <row r="28" spans="1:23" ht="13.5">
      <c r="A28" s="31"/>
      <c r="B28" s="32"/>
      <c r="C28" s="44"/>
      <c r="D28" s="2" t="e">
        <f>VLOOKUP(A28,'08.kolo prezentácia'!$A$2:$G$185,2,FALSE)</f>
        <v>#N/A</v>
      </c>
      <c r="E28" s="2" t="e">
        <f>VLOOKUP(A28,'08.kolo prezentácia'!$A$2:$G$185,3,FALSE)</f>
        <v>#N/A</v>
      </c>
      <c r="F28" s="2" t="e">
        <f>CONCATENATE('08.kolo výsledky '!$D28," ",'08.kolo výsledky '!$E28)</f>
        <v>#N/A</v>
      </c>
      <c r="G28" s="2" t="e">
        <f>VLOOKUP(A28,'08.kolo prezentácia'!$A$2:$G$185,4,FALSE)</f>
        <v>#N/A</v>
      </c>
      <c r="H28" s="1" t="e">
        <f>VLOOKUP(A28,'08.kolo prezentácia'!$A$2:$G$185,5,FALSE)</f>
        <v>#N/A</v>
      </c>
      <c r="I28" s="41" t="e">
        <f>VLOOKUP(A28,'08.kolo prezentácia'!$A$2:$G$185,7,FALSE)</f>
        <v>#N/A</v>
      </c>
      <c r="J28" s="42" t="e">
        <f>VLOOKUP('08.kolo výsledky '!$A28,'08.kolo stopky'!A:C,3,FALSE)</f>
        <v>#N/A</v>
      </c>
      <c r="K28" s="42" t="e">
        <f>J28/$X$3</f>
        <v>#N/A</v>
      </c>
      <c r="L28" s="42">
        <f>J28-$Y$3</f>
        <v>0</v>
      </c>
      <c r="M28" s="38"/>
      <c r="N28" s="1"/>
      <c r="O28" s="1"/>
      <c r="P28" s="1"/>
      <c r="Q28" s="1"/>
      <c r="R28" s="1"/>
      <c r="S28" s="1"/>
      <c r="T28" s="1"/>
      <c r="U28" s="1"/>
      <c r="V28" s="1"/>
      <c r="W28" s="39">
        <f>SUM(M28:V28)</f>
        <v>0</v>
      </c>
    </row>
    <row r="29" spans="1:23" ht="13.5">
      <c r="A29" s="40"/>
      <c r="B29" s="32"/>
      <c r="C29" s="44"/>
      <c r="D29" s="2" t="e">
        <f>VLOOKUP(A29,'08.kolo prezentácia'!$A$2:$G$185,2,FALSE)</f>
        <v>#N/A</v>
      </c>
      <c r="E29" s="2" t="e">
        <f>VLOOKUP(A29,'08.kolo prezentácia'!$A$2:$G$185,3,FALSE)</f>
        <v>#N/A</v>
      </c>
      <c r="F29" s="2" t="e">
        <f>CONCATENATE('08.kolo výsledky '!$D29," ",'08.kolo výsledky '!$E29)</f>
        <v>#N/A</v>
      </c>
      <c r="G29" s="2" t="e">
        <f>VLOOKUP(A29,'08.kolo prezentácia'!$A$2:$G$185,4,FALSE)</f>
        <v>#N/A</v>
      </c>
      <c r="H29" s="1" t="e">
        <f>VLOOKUP(A29,'08.kolo prezentácia'!$A$2:$G$185,5,FALSE)</f>
        <v>#N/A</v>
      </c>
      <c r="I29" s="41" t="e">
        <f>VLOOKUP(A29,'08.kolo prezentácia'!$A$2:$G$185,7,FALSE)</f>
        <v>#N/A</v>
      </c>
      <c r="J29" s="42" t="e">
        <f>VLOOKUP('08.kolo výsledky '!$A29,'08.kolo stopky'!A:C,3,FALSE)</f>
        <v>#N/A</v>
      </c>
      <c r="K29" s="42" t="e">
        <f>J29/$X$3</f>
        <v>#N/A</v>
      </c>
      <c r="L29" s="42">
        <f>J29-$Y$3</f>
        <v>0</v>
      </c>
      <c r="M29" s="38"/>
      <c r="N29" s="1"/>
      <c r="O29" s="1"/>
      <c r="P29" s="1"/>
      <c r="Q29" s="1"/>
      <c r="R29" s="1"/>
      <c r="S29" s="1"/>
      <c r="T29" s="1"/>
      <c r="U29" s="1"/>
      <c r="V29" s="1"/>
      <c r="W29" s="39">
        <f>SUM(M29:V29)</f>
        <v>0</v>
      </c>
    </row>
    <row r="30" spans="1:23" ht="13.5">
      <c r="A30" s="40"/>
      <c r="B30" s="32"/>
      <c r="C30" s="44"/>
      <c r="D30" s="2" t="e">
        <f>VLOOKUP(A30,'08.kolo prezentácia'!$A$2:$G$185,2,FALSE)</f>
        <v>#N/A</v>
      </c>
      <c r="E30" s="2" t="e">
        <f>VLOOKUP(A30,'08.kolo prezentácia'!$A$2:$G$185,3,FALSE)</f>
        <v>#N/A</v>
      </c>
      <c r="F30" s="2" t="e">
        <f>CONCATENATE('08.kolo výsledky '!$D30," ",'08.kolo výsledky '!$E30)</f>
        <v>#N/A</v>
      </c>
      <c r="G30" s="2" t="e">
        <f>VLOOKUP(A30,'08.kolo prezentácia'!$A$2:$G$185,4,FALSE)</f>
        <v>#N/A</v>
      </c>
      <c r="H30" s="1" t="e">
        <f>VLOOKUP(A30,'08.kolo prezentácia'!$A$2:$G$185,5,FALSE)</f>
        <v>#N/A</v>
      </c>
      <c r="I30" s="41" t="e">
        <f>VLOOKUP(A30,'08.kolo prezentácia'!$A$2:$G$185,7,FALSE)</f>
        <v>#N/A</v>
      </c>
      <c r="J30" s="42" t="e">
        <f>VLOOKUP('08.kolo výsledky '!$A30,'08.kolo stopky'!A:C,3,FALSE)</f>
        <v>#N/A</v>
      </c>
      <c r="K30" s="42" t="e">
        <f>J30/$X$3</f>
        <v>#N/A</v>
      </c>
      <c r="L30" s="42">
        <f>J30-$Y$3</f>
        <v>0</v>
      </c>
      <c r="M30" s="38"/>
      <c r="N30" s="1"/>
      <c r="O30" s="1"/>
      <c r="P30" s="1"/>
      <c r="Q30" s="1"/>
      <c r="R30" s="1"/>
      <c r="S30" s="1"/>
      <c r="T30" s="1"/>
      <c r="U30" s="1"/>
      <c r="V30" s="1"/>
      <c r="W30" s="39">
        <f>SUM(M30:V30)</f>
        <v>0</v>
      </c>
    </row>
    <row r="31" spans="1:23" ht="13.5">
      <c r="A31" s="31"/>
      <c r="B31" s="32"/>
      <c r="C31" s="33"/>
      <c r="D31" s="2" t="e">
        <f>VLOOKUP(A31,'08.kolo prezentácia'!$A$2:$G$185,2,FALSE)</f>
        <v>#N/A</v>
      </c>
      <c r="E31" s="2" t="e">
        <f>VLOOKUP(A31,'08.kolo prezentácia'!$A$2:$G$185,3,FALSE)</f>
        <v>#N/A</v>
      </c>
      <c r="F31" s="2" t="e">
        <f>CONCATENATE('08.kolo výsledky '!$D31," ",'08.kolo výsledky '!$E31)</f>
        <v>#N/A</v>
      </c>
      <c r="G31" s="2" t="e">
        <f>VLOOKUP(A31,'08.kolo prezentácia'!$A$2:$G$185,4,FALSE)</f>
        <v>#N/A</v>
      </c>
      <c r="H31" s="1" t="e">
        <f>VLOOKUP(A31,'08.kolo prezentácia'!$A$2:$G$185,5,FALSE)</f>
        <v>#N/A</v>
      </c>
      <c r="I31" s="41" t="e">
        <f>VLOOKUP(A31,'08.kolo prezentácia'!$A$2:$G$185,7,FALSE)</f>
        <v>#N/A</v>
      </c>
      <c r="J31" s="42" t="e">
        <f>VLOOKUP('08.kolo výsledky '!$A31,'08.kolo stopky'!A:C,3,FALSE)</f>
        <v>#N/A</v>
      </c>
      <c r="K31" s="42" t="e">
        <f>J31/$X$3</f>
        <v>#N/A</v>
      </c>
      <c r="L31" s="42">
        <f>J31-$Y$3</f>
        <v>0</v>
      </c>
      <c r="M31" s="38"/>
      <c r="N31" s="1"/>
      <c r="O31" s="1"/>
      <c r="P31" s="1"/>
      <c r="Q31" s="1"/>
      <c r="R31" s="1"/>
      <c r="S31" s="1"/>
      <c r="T31" s="1"/>
      <c r="U31" s="1"/>
      <c r="V31" s="1"/>
      <c r="W31" s="39">
        <f>SUM(M31:V31)</f>
        <v>0</v>
      </c>
    </row>
    <row r="32" spans="1:23" ht="13.5">
      <c r="A32" s="40"/>
      <c r="B32" s="32"/>
      <c r="C32" s="33"/>
      <c r="D32" s="2" t="e">
        <f>VLOOKUP(A32,'08.kolo prezentácia'!$A$2:$G$185,2,FALSE)</f>
        <v>#N/A</v>
      </c>
      <c r="E32" s="2" t="e">
        <f>VLOOKUP(A32,'08.kolo prezentácia'!$A$2:$G$185,3,FALSE)</f>
        <v>#N/A</v>
      </c>
      <c r="F32" s="2" t="e">
        <f>CONCATENATE('08.kolo výsledky '!$D32," ",'08.kolo výsledky '!$E32)</f>
        <v>#N/A</v>
      </c>
      <c r="G32" s="2" t="e">
        <f>VLOOKUP(A32,'08.kolo prezentácia'!$A$2:$G$185,4,FALSE)</f>
        <v>#N/A</v>
      </c>
      <c r="H32" s="1" t="e">
        <f>VLOOKUP(A32,'08.kolo prezentácia'!$A$2:$G$185,5,FALSE)</f>
        <v>#N/A</v>
      </c>
      <c r="I32" s="41" t="e">
        <f>VLOOKUP(A32,'08.kolo prezentácia'!$A$2:$G$185,7,FALSE)</f>
        <v>#N/A</v>
      </c>
      <c r="J32" s="42" t="e">
        <f>VLOOKUP('08.kolo výsledky '!$A32,'08.kolo stopky'!A:C,3,FALSE)</f>
        <v>#N/A</v>
      </c>
      <c r="K32" s="42" t="e">
        <f>J32/$X$3</f>
        <v>#N/A</v>
      </c>
      <c r="L32" s="42">
        <f>J32-$Y$3</f>
        <v>0</v>
      </c>
      <c r="M32" s="38"/>
      <c r="N32" s="1"/>
      <c r="O32" s="1"/>
      <c r="P32" s="1"/>
      <c r="Q32" s="1"/>
      <c r="R32" s="1"/>
      <c r="S32" s="1"/>
      <c r="T32" s="1"/>
      <c r="U32" s="1"/>
      <c r="V32" s="1"/>
      <c r="W32" s="39">
        <f>SUM(M32:V32)</f>
        <v>0</v>
      </c>
    </row>
    <row r="33" spans="1:23" ht="13.5">
      <c r="A33" s="40"/>
      <c r="B33" s="32"/>
      <c r="C33" s="43"/>
      <c r="D33" s="34" t="e">
        <f>VLOOKUP(A33,'08.kolo prezentácia'!$A$2:$G$185,2,FALSE)</f>
        <v>#N/A</v>
      </c>
      <c r="E33" s="34" t="e">
        <f>VLOOKUP(A33,'08.kolo prezentácia'!$A$2:$G$185,3,FALSE)</f>
        <v>#N/A</v>
      </c>
      <c r="F33" s="34" t="e">
        <f>CONCATENATE('08.kolo výsledky '!$D33," ",'08.kolo výsledky '!$E33)</f>
        <v>#N/A</v>
      </c>
      <c r="G33" s="34" t="e">
        <f>VLOOKUP(A33,'08.kolo prezentácia'!$A$2:$G$185,4,FALSE)</f>
        <v>#N/A</v>
      </c>
      <c r="H33" s="35" t="e">
        <f>VLOOKUP(A33,'08.kolo prezentácia'!$A$2:$G$185,5,FALSE)</f>
        <v>#N/A</v>
      </c>
      <c r="I33" s="36" t="e">
        <f>VLOOKUP(A33,'08.kolo prezentácia'!$A$2:$G$185,7,FALSE)</f>
        <v>#N/A</v>
      </c>
      <c r="J33" s="37" t="e">
        <f>VLOOKUP('08.kolo výsledky '!$A33,'08.kolo stopky'!A:C,3,FALSE)</f>
        <v>#N/A</v>
      </c>
      <c r="K33" s="37" t="e">
        <f>J33/$X$3</f>
        <v>#N/A</v>
      </c>
      <c r="L33" s="37">
        <f>J33-$Y$3</f>
        <v>0</v>
      </c>
      <c r="M33" s="38"/>
      <c r="N33" s="1"/>
      <c r="O33" s="1"/>
      <c r="P33" s="1"/>
      <c r="Q33" s="1"/>
      <c r="R33" s="1"/>
      <c r="S33" s="1"/>
      <c r="T33" s="1"/>
      <c r="U33" s="1"/>
      <c r="V33" s="1"/>
      <c r="W33" s="39">
        <f>SUM(M33:V33)</f>
        <v>0</v>
      </c>
    </row>
    <row r="34" spans="1:23" ht="13.5">
      <c r="A34" s="31"/>
      <c r="B34" s="32"/>
      <c r="C34" s="43"/>
      <c r="D34" s="2" t="e">
        <f>VLOOKUP(A34,'08.kolo prezentácia'!$A$2:$G$185,2,FALSE)</f>
        <v>#N/A</v>
      </c>
      <c r="E34" s="2" t="e">
        <f>VLOOKUP(A34,'08.kolo prezentácia'!$A$2:$G$185,3,FALSE)</f>
        <v>#N/A</v>
      </c>
      <c r="F34" s="2" t="e">
        <f>CONCATENATE('08.kolo výsledky '!$D34," ",'08.kolo výsledky '!$E34)</f>
        <v>#N/A</v>
      </c>
      <c r="G34" s="2" t="e">
        <f>VLOOKUP(A34,'08.kolo prezentácia'!$A$2:$G$185,4,FALSE)</f>
        <v>#N/A</v>
      </c>
      <c r="H34" s="1" t="e">
        <f>VLOOKUP(A34,'08.kolo prezentácia'!$A$2:$G$185,5,FALSE)</f>
        <v>#N/A</v>
      </c>
      <c r="I34" s="41" t="e">
        <f>VLOOKUP(A34,'08.kolo prezentácia'!$A$2:$G$185,7,FALSE)</f>
        <v>#N/A</v>
      </c>
      <c r="J34" s="42" t="e">
        <f>VLOOKUP('08.kolo výsledky '!$A34,'08.kolo stopky'!A:C,3,FALSE)</f>
        <v>#N/A</v>
      </c>
      <c r="K34" s="42" t="e">
        <f>J34/$X$3</f>
        <v>#N/A</v>
      </c>
      <c r="L34" s="42">
        <f>J34-$Y$3</f>
        <v>0</v>
      </c>
      <c r="M34" s="38"/>
      <c r="N34" s="1"/>
      <c r="O34" s="1"/>
      <c r="P34" s="1"/>
      <c r="Q34" s="1"/>
      <c r="R34" s="1"/>
      <c r="S34" s="1"/>
      <c r="T34" s="1"/>
      <c r="U34" s="1"/>
      <c r="V34" s="1"/>
      <c r="W34" s="39">
        <f>SUM(M34:V34)</f>
        <v>0</v>
      </c>
    </row>
    <row r="35" spans="1:23" ht="13.5">
      <c r="A35" s="1"/>
      <c r="B35" s="32"/>
      <c r="C35" s="33"/>
      <c r="D35" s="2" t="e">
        <f>VLOOKUP(A35,'08.kolo prezentácia'!$A$2:$G$185,2,FALSE)</f>
        <v>#N/A</v>
      </c>
      <c r="E35" s="2" t="e">
        <f>VLOOKUP(A35,'08.kolo prezentácia'!$A$2:$G$185,3,FALSE)</f>
        <v>#N/A</v>
      </c>
      <c r="F35" s="2" t="e">
        <f>CONCATENATE('08.kolo výsledky '!$D35," ",'08.kolo výsledky '!$E35)</f>
        <v>#N/A</v>
      </c>
      <c r="G35" s="2" t="e">
        <f>VLOOKUP(A35,'08.kolo prezentácia'!$A$2:$G$185,4,FALSE)</f>
        <v>#N/A</v>
      </c>
      <c r="H35" s="1" t="e">
        <f>VLOOKUP(A35,'08.kolo prezentácia'!$A$2:$G$185,5,FALSE)</f>
        <v>#N/A</v>
      </c>
      <c r="I35" s="41" t="e">
        <f>VLOOKUP(A35,'08.kolo prezentácia'!$A$2:$G$185,7,FALSE)</f>
        <v>#N/A</v>
      </c>
      <c r="J35" s="42" t="e">
        <f>VLOOKUP('08.kolo výsledky '!$A35,'08.kolo stopky'!A:C,3,FALSE)</f>
        <v>#N/A</v>
      </c>
      <c r="K35" s="42" t="e">
        <f>J35/$X$3</f>
        <v>#N/A</v>
      </c>
      <c r="L35" s="42">
        <f>J35-$Y$3</f>
        <v>0</v>
      </c>
      <c r="M35" s="38"/>
      <c r="N35" s="1"/>
      <c r="O35" s="1"/>
      <c r="P35" s="1"/>
      <c r="Q35" s="1"/>
      <c r="R35" s="1"/>
      <c r="S35" s="1"/>
      <c r="T35" s="1"/>
      <c r="U35" s="1"/>
      <c r="V35" s="1"/>
      <c r="W35" s="39">
        <f>SUM(M35:V35)</f>
        <v>0</v>
      </c>
    </row>
    <row r="36" spans="1:23" ht="13.5">
      <c r="A36" s="1"/>
      <c r="B36" s="32"/>
      <c r="C36" s="33"/>
      <c r="D36" s="2" t="e">
        <f>VLOOKUP(A36,'08.kolo prezentácia'!$A$2:$G$185,2,FALSE)</f>
        <v>#N/A</v>
      </c>
      <c r="E36" s="2" t="e">
        <f>VLOOKUP(A36,'08.kolo prezentácia'!$A$2:$G$185,3,FALSE)</f>
        <v>#N/A</v>
      </c>
      <c r="F36" s="2" t="e">
        <f>CONCATENATE('08.kolo výsledky '!$D36," ",'08.kolo výsledky '!$E36)</f>
        <v>#N/A</v>
      </c>
      <c r="G36" s="2" t="e">
        <f>VLOOKUP(A36,'08.kolo prezentácia'!$A$2:$G$185,4,FALSE)</f>
        <v>#N/A</v>
      </c>
      <c r="H36" s="1" t="e">
        <f>VLOOKUP(A36,'08.kolo prezentácia'!$A$2:$G$185,5,FALSE)</f>
        <v>#N/A</v>
      </c>
      <c r="I36" s="41" t="e">
        <f>VLOOKUP(A36,'08.kolo prezentácia'!$A$2:$G$185,7,FALSE)</f>
        <v>#N/A</v>
      </c>
      <c r="J36" s="42" t="e">
        <f>VLOOKUP('08.kolo výsledky '!$A36,'08.kolo stopky'!A:C,3,FALSE)</f>
        <v>#N/A</v>
      </c>
      <c r="K36" s="42" t="e">
        <f>J36/$X$3</f>
        <v>#N/A</v>
      </c>
      <c r="L36" s="42">
        <f>J36-$Y$3</f>
        <v>0</v>
      </c>
      <c r="M36" s="38"/>
      <c r="N36" s="1"/>
      <c r="O36" s="1"/>
      <c r="P36" s="1"/>
      <c r="Q36" s="1"/>
      <c r="R36" s="1"/>
      <c r="S36" s="1"/>
      <c r="T36" s="1"/>
      <c r="U36" s="1"/>
      <c r="V36" s="1"/>
      <c r="W36" s="39">
        <f>SUM(M36:V36)</f>
        <v>0</v>
      </c>
    </row>
    <row r="37" spans="1:24" ht="13.5">
      <c r="A37" s="51"/>
      <c r="B37" s="32"/>
      <c r="C37" s="44"/>
      <c r="D37" s="2" t="e">
        <f>VLOOKUP(A37,'08.kolo prezentácia'!$A$2:$G$185,2,FALSE)</f>
        <v>#N/A</v>
      </c>
      <c r="E37" s="2" t="e">
        <f>VLOOKUP(A37,'08.kolo prezentácia'!$A$2:$G$185,3,FALSE)</f>
        <v>#N/A</v>
      </c>
      <c r="F37" s="2" t="e">
        <f>CONCATENATE('08.kolo výsledky '!$D37," ",'08.kolo výsledky '!$E37)</f>
        <v>#N/A</v>
      </c>
      <c r="G37" s="2" t="e">
        <f>VLOOKUP(A37,'08.kolo prezentácia'!$A$2:$G$185,4,FALSE)</f>
        <v>#N/A</v>
      </c>
      <c r="H37" s="1" t="e">
        <f>VLOOKUP(A37,'08.kolo prezentácia'!$A$2:$G$185,5,FALSE)</f>
        <v>#N/A</v>
      </c>
      <c r="I37" s="41" t="e">
        <f>VLOOKUP(A37,'08.kolo prezentácia'!$A$2:$G$185,7,FALSE)</f>
        <v>#N/A</v>
      </c>
      <c r="J37" s="42" t="e">
        <f>VLOOKUP('08.kolo výsledky '!$A37,'08.kolo stopky'!A:C,3,FALSE)</f>
        <v>#N/A</v>
      </c>
      <c r="K37" s="42" t="e">
        <f>J37/$X$3</f>
        <v>#N/A</v>
      </c>
      <c r="L37" s="42">
        <f>J37-$Y$3</f>
        <v>0</v>
      </c>
      <c r="M37" s="38"/>
      <c r="N37" s="1"/>
      <c r="O37" s="1"/>
      <c r="P37" s="1"/>
      <c r="Q37" s="1"/>
      <c r="R37" s="1"/>
      <c r="S37" s="1"/>
      <c r="T37" s="1"/>
      <c r="U37" s="1"/>
      <c r="V37" s="1"/>
      <c r="W37" s="39">
        <f>SUM(M37:V37)</f>
        <v>0</v>
      </c>
      <c r="X37" s="15"/>
    </row>
    <row r="38" spans="1:24" ht="13.5">
      <c r="A38" s="1"/>
      <c r="B38" s="32"/>
      <c r="C38" s="44"/>
      <c r="D38" s="2" t="e">
        <f>VLOOKUP(A38,'08.kolo prezentácia'!$A$2:$G$185,2,FALSE)</f>
        <v>#N/A</v>
      </c>
      <c r="E38" s="2" t="e">
        <f>VLOOKUP(A38,'08.kolo prezentácia'!$A$2:$G$185,3,FALSE)</f>
        <v>#N/A</v>
      </c>
      <c r="F38" s="2" t="e">
        <f>CONCATENATE('08.kolo výsledky '!$D38," ",'08.kolo výsledky '!$E38)</f>
        <v>#N/A</v>
      </c>
      <c r="G38" s="2" t="e">
        <f>VLOOKUP(A38,'08.kolo prezentácia'!$A$2:$G$185,4,FALSE)</f>
        <v>#N/A</v>
      </c>
      <c r="H38" s="1" t="e">
        <f>VLOOKUP(A38,'08.kolo prezentácia'!$A$2:$G$185,5,FALSE)</f>
        <v>#N/A</v>
      </c>
      <c r="I38" s="41" t="e">
        <f>VLOOKUP(A38,'08.kolo prezentácia'!$A$2:$G$185,7,FALSE)</f>
        <v>#N/A</v>
      </c>
      <c r="J38" s="42" t="e">
        <f>VLOOKUP('08.kolo výsledky '!$A38,'08.kolo stopky'!A:C,3,FALSE)</f>
        <v>#N/A</v>
      </c>
      <c r="K38" s="42" t="e">
        <f>J38/$X$3</f>
        <v>#N/A</v>
      </c>
      <c r="L38" s="42">
        <f>J38-$Y$3</f>
        <v>0</v>
      </c>
      <c r="M38" s="38"/>
      <c r="N38" s="1"/>
      <c r="O38" s="1"/>
      <c r="P38" s="1"/>
      <c r="Q38" s="1"/>
      <c r="R38" s="1"/>
      <c r="S38" s="1"/>
      <c r="T38" s="1"/>
      <c r="U38" s="1"/>
      <c r="V38" s="1"/>
      <c r="W38" s="39">
        <f>SUM(M38:V38)</f>
        <v>0</v>
      </c>
      <c r="X38" s="15"/>
    </row>
    <row r="39" spans="1:23" ht="13.5">
      <c r="A39" s="1"/>
      <c r="B39" s="32"/>
      <c r="C39" s="44"/>
      <c r="D39" s="2" t="e">
        <f>VLOOKUP(A39,'08.kolo prezentácia'!$A$2:$G$185,2,FALSE)</f>
        <v>#N/A</v>
      </c>
      <c r="E39" s="2" t="e">
        <f>VLOOKUP(A39,'08.kolo prezentácia'!$A$2:$G$185,3,FALSE)</f>
        <v>#N/A</v>
      </c>
      <c r="F39" s="2" t="e">
        <f>CONCATENATE('08.kolo výsledky '!$D39," ",'08.kolo výsledky '!$E39)</f>
        <v>#N/A</v>
      </c>
      <c r="G39" s="2" t="e">
        <f>VLOOKUP(A39,'08.kolo prezentácia'!$A$2:$G$185,4,FALSE)</f>
        <v>#N/A</v>
      </c>
      <c r="H39" s="1" t="e">
        <f>VLOOKUP(A39,'08.kolo prezentácia'!$A$2:$G$185,5,FALSE)</f>
        <v>#N/A</v>
      </c>
      <c r="I39" s="41" t="e">
        <f>VLOOKUP(A39,'08.kolo prezentácia'!$A$2:$G$185,7,FALSE)</f>
        <v>#N/A</v>
      </c>
      <c r="J39" s="42" t="e">
        <f>VLOOKUP('08.kolo výsledky '!$A39,'08.kolo stopky'!A:C,3,FALSE)</f>
        <v>#N/A</v>
      </c>
      <c r="K39" s="42" t="e">
        <f>J39/$X$3</f>
        <v>#N/A</v>
      </c>
      <c r="L39" s="42">
        <f>J39-$Y$3</f>
        <v>0</v>
      </c>
      <c r="M39" s="38"/>
      <c r="N39" s="1"/>
      <c r="O39" s="1"/>
      <c r="P39" s="1"/>
      <c r="Q39" s="1"/>
      <c r="R39" s="1"/>
      <c r="S39" s="1"/>
      <c r="T39" s="1"/>
      <c r="U39" s="1"/>
      <c r="V39" s="1"/>
      <c r="W39" s="39">
        <f>SUM(M39:V39)</f>
        <v>0</v>
      </c>
    </row>
    <row r="40" spans="1:23" ht="13.5">
      <c r="A40" s="51"/>
      <c r="B40" s="32"/>
      <c r="C40" s="33"/>
      <c r="D40" s="2" t="e">
        <f>VLOOKUP(A40,'08.kolo prezentácia'!$A$2:$G$185,2,FALSE)</f>
        <v>#N/A</v>
      </c>
      <c r="E40" s="2" t="e">
        <f>VLOOKUP(A40,'08.kolo prezentácia'!$A$2:$G$185,3,FALSE)</f>
        <v>#N/A</v>
      </c>
      <c r="F40" s="2" t="e">
        <f>CONCATENATE('08.kolo výsledky '!$D40," ",'08.kolo výsledky '!$E40)</f>
        <v>#N/A</v>
      </c>
      <c r="G40" s="2" t="e">
        <f>VLOOKUP(A40,'08.kolo prezentácia'!$A$2:$G$185,4,FALSE)</f>
        <v>#N/A</v>
      </c>
      <c r="H40" s="1" t="e">
        <f>VLOOKUP(A40,'08.kolo prezentácia'!$A$2:$G$185,5,FALSE)</f>
        <v>#N/A</v>
      </c>
      <c r="I40" s="41" t="e">
        <f>VLOOKUP(A40,'08.kolo prezentácia'!$A$2:$G$185,7,FALSE)</f>
        <v>#N/A</v>
      </c>
      <c r="J40" s="42" t="e">
        <f>VLOOKUP('08.kolo výsledky '!$A40,'08.kolo stopky'!A:C,3,FALSE)</f>
        <v>#N/A</v>
      </c>
      <c r="K40" s="42" t="e">
        <f>J40/$X$3</f>
        <v>#N/A</v>
      </c>
      <c r="L40" s="42">
        <f>J40-$Y$3</f>
        <v>0</v>
      </c>
      <c r="M40" s="38"/>
      <c r="N40" s="1"/>
      <c r="O40" s="1"/>
      <c r="P40" s="1"/>
      <c r="Q40" s="1"/>
      <c r="R40" s="1"/>
      <c r="S40" s="1"/>
      <c r="T40" s="1"/>
      <c r="U40" s="1"/>
      <c r="V40" s="1"/>
      <c r="W40" s="39">
        <f>SUM(M40:V40)</f>
        <v>0</v>
      </c>
    </row>
    <row r="41" spans="1:23" ht="13.5">
      <c r="A41" s="1"/>
      <c r="B41" s="32"/>
      <c r="C41" s="44"/>
      <c r="D41" s="2" t="e">
        <f>VLOOKUP(A41,'08.kolo prezentácia'!$A$2:$G$185,2,FALSE)</f>
        <v>#N/A</v>
      </c>
      <c r="E41" s="2" t="e">
        <f>VLOOKUP(A41,'08.kolo prezentácia'!$A$2:$G$185,3,FALSE)</f>
        <v>#N/A</v>
      </c>
      <c r="F41" s="2" t="e">
        <f>CONCATENATE('08.kolo výsledky '!$D41," ",'08.kolo výsledky '!$E41)</f>
        <v>#N/A</v>
      </c>
      <c r="G41" s="2" t="e">
        <f>VLOOKUP(A41,'08.kolo prezentácia'!$A$2:$G$185,4,FALSE)</f>
        <v>#N/A</v>
      </c>
      <c r="H41" s="1" t="e">
        <f>VLOOKUP(A41,'08.kolo prezentácia'!$A$2:$G$185,5,FALSE)</f>
        <v>#N/A</v>
      </c>
      <c r="I41" s="41" t="e">
        <f>VLOOKUP(A41,'08.kolo prezentácia'!$A$2:$G$185,7,FALSE)</f>
        <v>#N/A</v>
      </c>
      <c r="J41" s="42" t="e">
        <f>VLOOKUP('08.kolo výsledky '!$A41,'08.kolo stopky'!A:C,3,FALSE)</f>
        <v>#N/A</v>
      </c>
      <c r="K41" s="42" t="e">
        <f>J41/$X$3</f>
        <v>#N/A</v>
      </c>
      <c r="L41" s="42">
        <f>J41-$Y$3</f>
        <v>0</v>
      </c>
      <c r="M41" s="38"/>
      <c r="N41" s="1"/>
      <c r="O41" s="1"/>
      <c r="P41" s="1"/>
      <c r="Q41" s="1"/>
      <c r="R41" s="1"/>
      <c r="S41" s="1"/>
      <c r="T41" s="1"/>
      <c r="U41" s="1"/>
      <c r="V41" s="1"/>
      <c r="W41" s="39">
        <f>SUM(M41:V41)</f>
        <v>0</v>
      </c>
    </row>
    <row r="42" spans="1:23" ht="13.5">
      <c r="A42" s="1"/>
      <c r="B42" s="32"/>
      <c r="C42" s="33"/>
      <c r="D42" s="2" t="e">
        <f>VLOOKUP(A42,'08.kolo prezentácia'!$A$2:$G$185,2,FALSE)</f>
        <v>#N/A</v>
      </c>
      <c r="E42" s="2" t="e">
        <f>VLOOKUP(A42,'08.kolo prezentácia'!$A$2:$G$185,3,FALSE)</f>
        <v>#N/A</v>
      </c>
      <c r="F42" s="2" t="e">
        <f>CONCATENATE('08.kolo výsledky '!$D42," ",'08.kolo výsledky '!$E42)</f>
        <v>#N/A</v>
      </c>
      <c r="G42" s="2" t="e">
        <f>VLOOKUP(A42,'08.kolo prezentácia'!$A$2:$G$185,4,FALSE)</f>
        <v>#N/A</v>
      </c>
      <c r="H42" s="1" t="e">
        <f>VLOOKUP(A42,'08.kolo prezentácia'!$A$2:$G$185,5,FALSE)</f>
        <v>#N/A</v>
      </c>
      <c r="I42" s="41" t="e">
        <f>VLOOKUP(A42,'08.kolo prezentácia'!$A$2:$G$185,7,FALSE)</f>
        <v>#N/A</v>
      </c>
      <c r="J42" s="42" t="e">
        <f>VLOOKUP('08.kolo výsledky '!$A42,'08.kolo stopky'!A:C,3,FALSE)</f>
        <v>#N/A</v>
      </c>
      <c r="K42" s="42" t="e">
        <f>J42/$X$3</f>
        <v>#N/A</v>
      </c>
      <c r="L42" s="42">
        <f>J42-$Y$3</f>
        <v>0</v>
      </c>
      <c r="M42" s="38"/>
      <c r="N42" s="1"/>
      <c r="O42" s="1"/>
      <c r="P42" s="1"/>
      <c r="Q42" s="1"/>
      <c r="R42" s="1"/>
      <c r="S42" s="1"/>
      <c r="T42" s="1"/>
      <c r="U42" s="1"/>
      <c r="V42" s="1"/>
      <c r="W42" s="39">
        <f>SUM(M42:V42)</f>
        <v>0</v>
      </c>
    </row>
    <row r="43" spans="1:23" ht="13.5">
      <c r="A43" s="51"/>
      <c r="B43" s="32"/>
      <c r="C43" s="44"/>
      <c r="D43" s="2" t="e">
        <f>VLOOKUP(A43,'08.kolo prezentácia'!$A$2:$G$185,2,FALSE)</f>
        <v>#N/A</v>
      </c>
      <c r="E43" s="2" t="e">
        <f>VLOOKUP(A43,'08.kolo prezentácia'!$A$2:$G$185,3,FALSE)</f>
        <v>#N/A</v>
      </c>
      <c r="F43" s="2" t="e">
        <f>CONCATENATE('08.kolo výsledky '!$D43," ",'08.kolo výsledky '!$E43)</f>
        <v>#N/A</v>
      </c>
      <c r="G43" s="2" t="e">
        <f>VLOOKUP(A43,'08.kolo prezentácia'!$A$2:$G$185,4,FALSE)</f>
        <v>#N/A</v>
      </c>
      <c r="H43" s="1" t="e">
        <f>VLOOKUP(A43,'08.kolo prezentácia'!$A$2:$G$185,5,FALSE)</f>
        <v>#N/A</v>
      </c>
      <c r="I43" s="41" t="e">
        <f>VLOOKUP(A43,'08.kolo prezentácia'!$A$2:$G$185,7,FALSE)</f>
        <v>#N/A</v>
      </c>
      <c r="J43" s="42" t="e">
        <f>VLOOKUP('08.kolo výsledky '!$A43,'08.kolo stopky'!A:C,3,FALSE)</f>
        <v>#N/A</v>
      </c>
      <c r="K43" s="42" t="e">
        <f>J43/$X$3</f>
        <v>#N/A</v>
      </c>
      <c r="L43" s="42">
        <f>J43-$Y$3</f>
        <v>0</v>
      </c>
      <c r="M43" s="38"/>
      <c r="N43" s="1"/>
      <c r="O43" s="1"/>
      <c r="P43" s="1"/>
      <c r="Q43" s="1"/>
      <c r="R43" s="1"/>
      <c r="S43" s="1"/>
      <c r="T43" s="1"/>
      <c r="U43" s="1"/>
      <c r="V43" s="1"/>
      <c r="W43" s="39">
        <f>SUM(M43:V43)</f>
        <v>0</v>
      </c>
    </row>
    <row r="44" spans="1:23" ht="13.5">
      <c r="A44" s="1"/>
      <c r="B44" s="32"/>
      <c r="C44" s="44"/>
      <c r="D44" s="34" t="e">
        <f>VLOOKUP(A44,'08.kolo prezentácia'!$A$2:$G$185,2,FALSE)</f>
        <v>#N/A</v>
      </c>
      <c r="E44" s="34" t="e">
        <f>VLOOKUP(A44,'08.kolo prezentácia'!$A$2:$G$185,3,FALSE)</f>
        <v>#N/A</v>
      </c>
      <c r="F44" s="34" t="e">
        <f>CONCATENATE('08.kolo výsledky '!$D44," ",'08.kolo výsledky '!$E44)</f>
        <v>#N/A</v>
      </c>
      <c r="G44" s="34" t="e">
        <f>VLOOKUP(A44,'08.kolo prezentácia'!$A$2:$G$185,4,FALSE)</f>
        <v>#N/A</v>
      </c>
      <c r="H44" s="35" t="e">
        <f>VLOOKUP(A44,'08.kolo prezentácia'!$A$2:$G$185,5,FALSE)</f>
        <v>#N/A</v>
      </c>
      <c r="I44" s="36" t="e">
        <f>VLOOKUP(A44,'08.kolo prezentácia'!$A$2:$G$185,7,FALSE)</f>
        <v>#N/A</v>
      </c>
      <c r="J44" s="37" t="e">
        <f>VLOOKUP('08.kolo výsledky '!$A44,'08.kolo stopky'!A:C,3,FALSE)</f>
        <v>#N/A</v>
      </c>
      <c r="K44" s="37" t="e">
        <f>J44/$X$3</f>
        <v>#N/A</v>
      </c>
      <c r="L44" s="37">
        <f>J44-$Y$3</f>
        <v>0</v>
      </c>
      <c r="M44" s="38"/>
      <c r="N44" s="1"/>
      <c r="O44" s="1"/>
      <c r="P44" s="1"/>
      <c r="Q44" s="1"/>
      <c r="R44" s="1"/>
      <c r="S44" s="1"/>
      <c r="T44" s="1"/>
      <c r="U44" s="1"/>
      <c r="V44" s="1"/>
      <c r="W44" s="39">
        <f>SUM(M44:V44)</f>
        <v>0</v>
      </c>
    </row>
    <row r="45" spans="1:23" ht="13.5">
      <c r="A45" s="1"/>
      <c r="B45" s="32"/>
      <c r="C45" s="44"/>
      <c r="D45" s="2" t="e">
        <f>VLOOKUP(A45,'08.kolo prezentácia'!$A$2:$G$185,2,FALSE)</f>
        <v>#N/A</v>
      </c>
      <c r="E45" s="2" t="e">
        <f>VLOOKUP(A45,'08.kolo prezentácia'!$A$2:$G$185,3,FALSE)</f>
        <v>#N/A</v>
      </c>
      <c r="F45" s="2" t="e">
        <f>CONCATENATE('08.kolo výsledky '!$D45," ",'08.kolo výsledky '!$E45)</f>
        <v>#N/A</v>
      </c>
      <c r="G45" s="2" t="e">
        <f>VLOOKUP(A45,'08.kolo prezentácia'!$A$2:$G$185,4,FALSE)</f>
        <v>#N/A</v>
      </c>
      <c r="H45" s="1" t="e">
        <f>VLOOKUP(A45,'08.kolo prezentácia'!$A$2:$G$185,5,FALSE)</f>
        <v>#N/A</v>
      </c>
      <c r="I45" s="41" t="e">
        <f>VLOOKUP(A45,'08.kolo prezentácia'!$A$2:$G$185,7,FALSE)</f>
        <v>#N/A</v>
      </c>
      <c r="J45" s="42" t="e">
        <f>VLOOKUP('08.kolo výsledky '!$A45,'08.kolo stopky'!A:C,3,FALSE)</f>
        <v>#N/A</v>
      </c>
      <c r="K45" s="42" t="e">
        <f>J45/$X$3</f>
        <v>#N/A</v>
      </c>
      <c r="L45" s="42">
        <f>J45-$Y$3</f>
        <v>0</v>
      </c>
      <c r="M45" s="52"/>
      <c r="N45" s="35"/>
      <c r="O45" s="35"/>
      <c r="P45" s="35"/>
      <c r="Q45" s="35"/>
      <c r="R45" s="35"/>
      <c r="S45" s="35"/>
      <c r="T45" s="35"/>
      <c r="U45" s="35"/>
      <c r="V45" s="35"/>
      <c r="W45" s="53">
        <f>SUM(M45:V45)</f>
        <v>0</v>
      </c>
    </row>
    <row r="46" spans="1:23" ht="13.5">
      <c r="A46" s="51"/>
      <c r="B46" s="32"/>
      <c r="C46" s="44"/>
      <c r="D46" s="34" t="e">
        <f>VLOOKUP(A46,'08.kolo prezentácia'!$A$2:$G$185,2,FALSE)</f>
        <v>#N/A</v>
      </c>
      <c r="E46" s="34" t="e">
        <f>VLOOKUP(A46,'08.kolo prezentácia'!$A$2:$G$185,3,FALSE)</f>
        <v>#N/A</v>
      </c>
      <c r="F46" s="34" t="e">
        <f>CONCATENATE('08.kolo výsledky '!$D46," ",'08.kolo výsledky '!$E46)</f>
        <v>#N/A</v>
      </c>
      <c r="G46" s="34" t="e">
        <f>VLOOKUP(A46,'08.kolo prezentácia'!$A$2:$G$185,4,FALSE)</f>
        <v>#N/A</v>
      </c>
      <c r="H46" s="35" t="e">
        <f>VLOOKUP(A46,'08.kolo prezentácia'!$A$2:$G$185,5,FALSE)</f>
        <v>#N/A</v>
      </c>
      <c r="I46" s="36" t="e">
        <f>VLOOKUP(A46,'08.kolo prezentácia'!$A$2:$G$185,7,FALSE)</f>
        <v>#N/A</v>
      </c>
      <c r="J46" s="37" t="e">
        <f>VLOOKUP('08.kolo výsledky '!$A46,'08.kolo stopky'!A:C,3,FALSE)</f>
        <v>#N/A</v>
      </c>
      <c r="K46" s="37" t="e">
        <f>J46/$X$3</f>
        <v>#N/A</v>
      </c>
      <c r="L46" s="37">
        <f>J46-$Y$3</f>
        <v>0</v>
      </c>
      <c r="M46" s="52"/>
      <c r="N46" s="35"/>
      <c r="O46" s="35"/>
      <c r="P46" s="35"/>
      <c r="Q46" s="35"/>
      <c r="R46" s="35"/>
      <c r="S46" s="35"/>
      <c r="T46" s="35"/>
      <c r="U46" s="35"/>
      <c r="V46" s="35"/>
      <c r="W46" s="53">
        <f>SUM(M46:V46)</f>
        <v>0</v>
      </c>
    </row>
    <row r="47" spans="1:23" ht="13.5">
      <c r="A47" s="1"/>
      <c r="B47" s="32"/>
      <c r="C47" s="33"/>
      <c r="D47" s="34" t="e">
        <f>VLOOKUP(A47,'08.kolo prezentácia'!$A$2:$G$185,2,FALSE)</f>
        <v>#N/A</v>
      </c>
      <c r="E47" s="34" t="e">
        <f>VLOOKUP(A47,'08.kolo prezentácia'!$A$2:$G$185,3,FALSE)</f>
        <v>#N/A</v>
      </c>
      <c r="F47" s="34" t="e">
        <f>CONCATENATE('08.kolo výsledky '!$D47," ",'08.kolo výsledky '!$E47)</f>
        <v>#N/A</v>
      </c>
      <c r="G47" s="34" t="e">
        <f>VLOOKUP(A47,'08.kolo prezentácia'!$A$2:$G$185,4,FALSE)</f>
        <v>#N/A</v>
      </c>
      <c r="H47" s="35" t="e">
        <f>VLOOKUP(A47,'08.kolo prezentácia'!$A$2:$G$185,5,FALSE)</f>
        <v>#N/A</v>
      </c>
      <c r="I47" s="36" t="e">
        <f>VLOOKUP(A47,'08.kolo prezentácia'!$A$2:$G$185,7,FALSE)</f>
        <v>#N/A</v>
      </c>
      <c r="J47" s="37" t="e">
        <f>VLOOKUP('08.kolo výsledky '!$A47,'08.kolo stopky'!A:C,3,FALSE)</f>
        <v>#N/A</v>
      </c>
      <c r="K47" s="37" t="e">
        <f>J47/$X$3</f>
        <v>#N/A</v>
      </c>
      <c r="L47" s="37">
        <f>J47-$Y$3</f>
        <v>0</v>
      </c>
      <c r="M47" s="52"/>
      <c r="N47" s="35"/>
      <c r="O47" s="35"/>
      <c r="P47" s="35"/>
      <c r="Q47" s="35"/>
      <c r="R47" s="35"/>
      <c r="S47" s="35"/>
      <c r="T47" s="35"/>
      <c r="U47" s="35"/>
      <c r="V47" s="35"/>
      <c r="W47" s="53">
        <f>SUM(M47:V47)</f>
        <v>0</v>
      </c>
    </row>
    <row r="48" spans="1:23" ht="13.5">
      <c r="A48" s="1"/>
      <c r="B48" s="32"/>
      <c r="C48" s="44"/>
      <c r="D48" s="2" t="e">
        <f>VLOOKUP(A48,'08.kolo prezentácia'!$A$2:$G$185,2,FALSE)</f>
        <v>#N/A</v>
      </c>
      <c r="E48" s="2" t="e">
        <f>VLOOKUP(A48,'08.kolo prezentácia'!$A$2:$G$185,3,FALSE)</f>
        <v>#N/A</v>
      </c>
      <c r="F48" s="2" t="e">
        <f>CONCATENATE('08.kolo výsledky '!$D48," ",'08.kolo výsledky '!$E48)</f>
        <v>#N/A</v>
      </c>
      <c r="G48" s="2" t="e">
        <f>VLOOKUP(A48,'08.kolo prezentácia'!$A$2:$G$185,4,FALSE)</f>
        <v>#N/A</v>
      </c>
      <c r="H48" s="1" t="e">
        <f>VLOOKUP(A48,'08.kolo prezentácia'!$A$2:$G$185,5,FALSE)</f>
        <v>#N/A</v>
      </c>
      <c r="I48" s="41" t="e">
        <f>VLOOKUP(A48,'08.kolo prezentácia'!$A$2:$G$185,7,FALSE)</f>
        <v>#N/A</v>
      </c>
      <c r="J48" s="42" t="e">
        <f>VLOOKUP('08.kolo výsledky '!$A48,'08.kolo stopky'!A:C,3,FALSE)</f>
        <v>#N/A</v>
      </c>
      <c r="K48" s="42" t="e">
        <f>J48/$X$3</f>
        <v>#N/A</v>
      </c>
      <c r="L48" s="42">
        <f>J48-$Y$3</f>
        <v>0</v>
      </c>
      <c r="M48" s="52"/>
      <c r="N48" s="35"/>
      <c r="O48" s="35"/>
      <c r="P48" s="35"/>
      <c r="Q48" s="35"/>
      <c r="R48" s="35"/>
      <c r="S48" s="35"/>
      <c r="T48" s="35"/>
      <c r="U48" s="35"/>
      <c r="V48" s="35"/>
      <c r="W48" s="53">
        <f>SUM(M48:V48)</f>
        <v>0</v>
      </c>
    </row>
    <row r="49" spans="1:23" ht="13.5">
      <c r="A49" s="51"/>
      <c r="B49" s="32"/>
      <c r="C49" s="44"/>
      <c r="D49" s="34" t="e">
        <f>VLOOKUP(A49,'08.kolo prezentácia'!$A$2:$G$185,2,FALSE)</f>
        <v>#N/A</v>
      </c>
      <c r="E49" s="34" t="e">
        <f>VLOOKUP(A49,'08.kolo prezentácia'!$A$2:$G$185,3,FALSE)</f>
        <v>#N/A</v>
      </c>
      <c r="F49" s="34" t="e">
        <f>CONCATENATE('08.kolo výsledky '!$D49," ",'08.kolo výsledky '!$E49)</f>
        <v>#N/A</v>
      </c>
      <c r="G49" s="34" t="e">
        <f>VLOOKUP(A49,'08.kolo prezentácia'!$A$2:$G$185,4,FALSE)</f>
        <v>#N/A</v>
      </c>
      <c r="H49" s="35" t="e">
        <f>VLOOKUP(A49,'08.kolo prezentácia'!$A$2:$G$185,5,FALSE)</f>
        <v>#N/A</v>
      </c>
      <c r="I49" s="36" t="e">
        <f>VLOOKUP(A49,'08.kolo prezentácia'!$A$2:$G$185,7,FALSE)</f>
        <v>#N/A</v>
      </c>
      <c r="J49" s="37" t="s">
        <v>117</v>
      </c>
      <c r="K49" s="37" t="e">
        <f>J49/$X$3</f>
        <v>#VALUE!</v>
      </c>
      <c r="L49" s="37">
        <f>J49-$Y$3</f>
        <v>0</v>
      </c>
      <c r="M49" s="52"/>
      <c r="N49" s="35"/>
      <c r="O49" s="35"/>
      <c r="P49" s="35"/>
      <c r="Q49" s="35"/>
      <c r="R49" s="35"/>
      <c r="S49" s="35"/>
      <c r="T49" s="35"/>
      <c r="U49" s="35"/>
      <c r="V49" s="35"/>
      <c r="W49" s="53">
        <f>SUM(M49:V49)</f>
        <v>0</v>
      </c>
    </row>
    <row r="50" spans="1:23" ht="13.5">
      <c r="A50" s="1"/>
      <c r="B50" s="32"/>
      <c r="C50" s="44"/>
      <c r="D50" s="2" t="e">
        <f>VLOOKUP(A50,'08.kolo prezentácia'!$A$2:$G$185,2,FALSE)</f>
        <v>#N/A</v>
      </c>
      <c r="E50" s="2" t="e">
        <f>VLOOKUP(A50,'08.kolo prezentácia'!$A$2:$G$185,3,FALSE)</f>
        <v>#N/A</v>
      </c>
      <c r="F50" s="2" t="e">
        <f>CONCATENATE('08.kolo výsledky '!$D50," ",'08.kolo výsledky '!$E50)</f>
        <v>#N/A</v>
      </c>
      <c r="G50" s="2" t="e">
        <f>VLOOKUP(A50,'08.kolo prezentácia'!$A$2:$G$185,4,FALSE)</f>
        <v>#N/A</v>
      </c>
      <c r="H50" s="1" t="e">
        <f>VLOOKUP(A50,'08.kolo prezentácia'!$A$2:$G$185,5,FALSE)</f>
        <v>#N/A</v>
      </c>
      <c r="I50" s="41" t="e">
        <f>VLOOKUP(A50,'08.kolo prezentácia'!$A$2:$G$185,7,FALSE)</f>
        <v>#N/A</v>
      </c>
      <c r="J50" s="42" t="s">
        <v>117</v>
      </c>
      <c r="K50" s="42" t="e">
        <f>J50/$X$3</f>
        <v>#VALUE!</v>
      </c>
      <c r="L50" s="42">
        <f>J50-$Y$3</f>
        <v>0</v>
      </c>
      <c r="M50" s="52"/>
      <c r="N50" s="35"/>
      <c r="O50" s="35"/>
      <c r="P50" s="35"/>
      <c r="Q50" s="35"/>
      <c r="R50" s="35"/>
      <c r="S50" s="35"/>
      <c r="T50" s="35"/>
      <c r="U50" s="35"/>
      <c r="V50" s="35"/>
      <c r="W50" s="53">
        <f>SUM(M50:V50)</f>
        <v>0</v>
      </c>
    </row>
    <row r="51" spans="1:23" ht="13.5">
      <c r="A51" s="1">
        <v>48</v>
      </c>
      <c r="B51" s="32"/>
      <c r="C51" s="32"/>
      <c r="D51" s="34" t="e">
        <f>VLOOKUP(A51,'08.kolo prezentácia'!$A$2:$G$185,2,FALSE)</f>
        <v>#N/A</v>
      </c>
      <c r="E51" s="34" t="e">
        <f>VLOOKUP(A51,'08.kolo prezentácia'!$A$2:$G$185,3,FALSE)</f>
        <v>#N/A</v>
      </c>
      <c r="F51" s="34" t="e">
        <f>CONCATENATE('08.kolo výsledky '!$D51," ",'08.kolo výsledky '!$E51)</f>
        <v>#N/A</v>
      </c>
      <c r="G51" s="34" t="e">
        <f>VLOOKUP(A51,'08.kolo prezentácia'!$A$2:$G$185,4,FALSE)</f>
        <v>#N/A</v>
      </c>
      <c r="H51" s="35" t="e">
        <f>VLOOKUP(A51,'08.kolo prezentácia'!$A$2:$G$185,5,FALSE)</f>
        <v>#N/A</v>
      </c>
      <c r="I51" s="36" t="e">
        <f>VLOOKUP(A51,'08.kolo prezentácia'!$A$2:$G$185,7,FALSE)</f>
        <v>#N/A</v>
      </c>
      <c r="J51" s="37" t="e">
        <f>VLOOKUP('08.kolo výsledky '!$A51,'08.kolo stopky'!A:C,3,FALSE)</f>
        <v>#N/A</v>
      </c>
      <c r="K51" s="37" t="e">
        <f>J51/$X$3</f>
        <v>#N/A</v>
      </c>
      <c r="L51" s="37">
        <f>J51-$Y$3</f>
        <v>0</v>
      </c>
      <c r="M51" s="52"/>
      <c r="N51" s="35"/>
      <c r="O51" s="35"/>
      <c r="P51" s="35"/>
      <c r="Q51" s="35"/>
      <c r="R51" s="35"/>
      <c r="S51" s="35"/>
      <c r="T51" s="35"/>
      <c r="U51" s="35"/>
      <c r="V51" s="35"/>
      <c r="W51" s="53">
        <f>SUM(M51:V51)</f>
        <v>0</v>
      </c>
    </row>
    <row r="52" spans="1:23" ht="13.5">
      <c r="A52" s="51">
        <v>49</v>
      </c>
      <c r="B52" s="32"/>
      <c r="C52" s="32"/>
      <c r="D52" s="2" t="e">
        <f>VLOOKUP(A52,'08.kolo prezentácia'!$A$2:$G$185,2,FALSE)</f>
        <v>#N/A</v>
      </c>
      <c r="E52" s="2" t="e">
        <f>VLOOKUP(A52,'08.kolo prezentácia'!$A$2:$G$185,3,FALSE)</f>
        <v>#N/A</v>
      </c>
      <c r="F52" s="2" t="e">
        <f>CONCATENATE('08.kolo výsledky '!$D52," ",'08.kolo výsledky '!$E52)</f>
        <v>#N/A</v>
      </c>
      <c r="G52" s="2" t="e">
        <f>VLOOKUP(A52,'08.kolo prezentácia'!$A$2:$G$185,4,FALSE)</f>
        <v>#N/A</v>
      </c>
      <c r="H52" s="1" t="e">
        <f>VLOOKUP(A52,'08.kolo prezentácia'!$A$2:$G$185,5,FALSE)</f>
        <v>#N/A</v>
      </c>
      <c r="I52" s="41" t="e">
        <f>VLOOKUP(A52,'08.kolo prezentácia'!$A$2:$G$185,7,FALSE)</f>
        <v>#N/A</v>
      </c>
      <c r="J52" s="42" t="e">
        <f>VLOOKUP('08.kolo výsledky '!$A52,'08.kolo stopky'!A:C,3,FALSE)</f>
        <v>#N/A</v>
      </c>
      <c r="K52" s="42" t="e">
        <f>J52/$X$3</f>
        <v>#N/A</v>
      </c>
      <c r="L52" s="42">
        <f>J52-$Y$3</f>
        <v>0</v>
      </c>
      <c r="M52" s="52"/>
      <c r="N52" s="35"/>
      <c r="O52" s="35"/>
      <c r="P52" s="35"/>
      <c r="Q52" s="35"/>
      <c r="R52" s="35"/>
      <c r="S52" s="35"/>
      <c r="T52" s="35"/>
      <c r="U52" s="35"/>
      <c r="V52" s="35"/>
      <c r="W52" s="53">
        <f>SUM(M52:V52)</f>
        <v>0</v>
      </c>
    </row>
    <row r="53" spans="1:23" ht="13.5">
      <c r="A53" s="1">
        <v>50</v>
      </c>
      <c r="B53" s="32"/>
      <c r="C53" s="32"/>
      <c r="D53" s="34" t="e">
        <f>VLOOKUP(A53,'08.kolo prezentácia'!$A$2:$G$185,2,FALSE)</f>
        <v>#N/A</v>
      </c>
      <c r="E53" s="34" t="e">
        <f>VLOOKUP(A53,'08.kolo prezentácia'!$A$2:$G$185,3,FALSE)</f>
        <v>#N/A</v>
      </c>
      <c r="F53" s="34" t="e">
        <f>CONCATENATE('08.kolo výsledky '!$D53," ",'08.kolo výsledky '!$E53)</f>
        <v>#N/A</v>
      </c>
      <c r="G53" s="34" t="e">
        <f>VLOOKUP(A53,'08.kolo prezentácia'!$A$2:$G$185,4,FALSE)</f>
        <v>#N/A</v>
      </c>
      <c r="H53" s="35" t="e">
        <f>VLOOKUP(A53,'08.kolo prezentácia'!$A$2:$G$185,5,FALSE)</f>
        <v>#N/A</v>
      </c>
      <c r="I53" s="36" t="e">
        <f>VLOOKUP(A53,'08.kolo prezentácia'!$A$2:$G$185,7,FALSE)</f>
        <v>#N/A</v>
      </c>
      <c r="J53" s="37" t="e">
        <f>VLOOKUP('08.kolo výsledky '!$A53,'08.kolo stopky'!A:C,3,FALSE)</f>
        <v>#N/A</v>
      </c>
      <c r="K53" s="37" t="e">
        <f>J53/$X$3</f>
        <v>#N/A</v>
      </c>
      <c r="L53" s="37">
        <f>J53-$Y$3</f>
        <v>0</v>
      </c>
      <c r="M53" s="52"/>
      <c r="N53" s="35"/>
      <c r="O53" s="35"/>
      <c r="P53" s="35"/>
      <c r="Q53" s="35"/>
      <c r="R53" s="35"/>
      <c r="S53" s="35"/>
      <c r="T53" s="35"/>
      <c r="U53" s="35"/>
      <c r="V53" s="35"/>
      <c r="W53" s="53">
        <f>SUM(M53:V53)</f>
        <v>0</v>
      </c>
    </row>
    <row r="54" spans="1:23" ht="13.5">
      <c r="A54" s="1">
        <v>51</v>
      </c>
      <c r="B54" s="32"/>
      <c r="C54" s="32"/>
      <c r="D54" s="34" t="e">
        <f>VLOOKUP(A54,'08.kolo prezentácia'!$A$2:$G$185,2,FALSE)</f>
        <v>#N/A</v>
      </c>
      <c r="E54" s="34" t="e">
        <f>VLOOKUP(A54,'08.kolo prezentácia'!$A$2:$G$185,3,FALSE)</f>
        <v>#N/A</v>
      </c>
      <c r="F54" s="34" t="e">
        <f>CONCATENATE('08.kolo výsledky '!$D54," ",'08.kolo výsledky '!$E54)</f>
        <v>#N/A</v>
      </c>
      <c r="G54" s="34" t="e">
        <f>VLOOKUP(A54,'08.kolo prezentácia'!$A$2:$G$185,4,FALSE)</f>
        <v>#N/A</v>
      </c>
      <c r="H54" s="35" t="e">
        <f>VLOOKUP(A54,'08.kolo prezentácia'!$A$2:$G$185,5,FALSE)</f>
        <v>#N/A</v>
      </c>
      <c r="I54" s="36" t="e">
        <f>VLOOKUP(A54,'08.kolo prezentácia'!$A$2:$G$185,7,FALSE)</f>
        <v>#N/A</v>
      </c>
      <c r="J54" s="37" t="e">
        <f>VLOOKUP('08.kolo výsledky '!$A54,'08.kolo stopky'!A:C,3,FALSE)</f>
        <v>#N/A</v>
      </c>
      <c r="K54" s="37" t="e">
        <f>J54/$X$3</f>
        <v>#N/A</v>
      </c>
      <c r="L54" s="37">
        <f>J54-$Y$3</f>
        <v>0</v>
      </c>
      <c r="M54" s="52"/>
      <c r="N54" s="35"/>
      <c r="O54" s="35"/>
      <c r="P54" s="35"/>
      <c r="Q54" s="35"/>
      <c r="R54" s="35"/>
      <c r="S54" s="35"/>
      <c r="T54" s="35"/>
      <c r="U54" s="35"/>
      <c r="V54" s="35"/>
      <c r="W54" s="53"/>
    </row>
    <row r="55" spans="1:23" ht="13.5">
      <c r="A55" s="51">
        <v>52</v>
      </c>
      <c r="B55" s="32"/>
      <c r="C55" s="32"/>
      <c r="D55" s="34" t="e">
        <f>VLOOKUP(A55,'08.kolo prezentácia'!$A$2:$G$185,2,FALSE)</f>
        <v>#N/A</v>
      </c>
      <c r="E55" s="34" t="e">
        <f>VLOOKUP(A55,'08.kolo prezentácia'!$A$2:$G$185,3,FALSE)</f>
        <v>#N/A</v>
      </c>
      <c r="F55" s="34" t="e">
        <f>CONCATENATE('08.kolo výsledky '!$D55," ",'08.kolo výsledky '!$E55)</f>
        <v>#N/A</v>
      </c>
      <c r="G55" s="34" t="e">
        <f>VLOOKUP(A55,'08.kolo prezentácia'!$A$2:$G$185,4,FALSE)</f>
        <v>#N/A</v>
      </c>
      <c r="H55" s="35" t="e">
        <f>VLOOKUP(A55,'08.kolo prezentácia'!$A$2:$G$185,5,FALSE)</f>
        <v>#N/A</v>
      </c>
      <c r="I55" s="36" t="e">
        <f>VLOOKUP(A55,'08.kolo prezentácia'!$A$2:$G$185,7,FALSE)</f>
        <v>#N/A</v>
      </c>
      <c r="J55" s="37" t="e">
        <f>VLOOKUP('08.kolo výsledky '!$A55,'08.kolo stopky'!A:C,3,FALSE)</f>
        <v>#N/A</v>
      </c>
      <c r="K55" s="37" t="e">
        <f>J55/$X$3</f>
        <v>#N/A</v>
      </c>
      <c r="L55" s="37">
        <f>J55-$Y$3</f>
        <v>0</v>
      </c>
      <c r="M55" s="52"/>
      <c r="N55" s="35"/>
      <c r="O55" s="35"/>
      <c r="P55" s="35"/>
      <c r="Q55" s="35"/>
      <c r="R55" s="35"/>
      <c r="S55" s="35"/>
      <c r="T55" s="35"/>
      <c r="U55" s="35"/>
      <c r="V55" s="35"/>
      <c r="W55" s="53">
        <f>SUM(M55:V55)</f>
        <v>0</v>
      </c>
    </row>
    <row r="56" spans="1:23" ht="13.5">
      <c r="A56" s="1">
        <v>53</v>
      </c>
      <c r="B56" s="32"/>
      <c r="C56" s="32"/>
      <c r="D56" s="34" t="e">
        <f>VLOOKUP(A56,'08.kolo prezentácia'!$A$2:$G$185,2,FALSE)</f>
        <v>#N/A</v>
      </c>
      <c r="E56" s="34" t="e">
        <f>VLOOKUP(A56,'08.kolo prezentácia'!$A$2:$G$185,3,FALSE)</f>
        <v>#N/A</v>
      </c>
      <c r="F56" s="34" t="e">
        <f>CONCATENATE('08.kolo výsledky '!$D56," ",'08.kolo výsledky '!$E56)</f>
        <v>#N/A</v>
      </c>
      <c r="G56" s="34" t="e">
        <f>VLOOKUP(A56,'08.kolo prezentácia'!$A$2:$G$185,4,FALSE)</f>
        <v>#N/A</v>
      </c>
      <c r="H56" s="35" t="e">
        <f>VLOOKUP(A56,'08.kolo prezentácia'!$A$2:$G$185,5,FALSE)</f>
        <v>#N/A</v>
      </c>
      <c r="I56" s="36" t="e">
        <f>VLOOKUP(A56,'08.kolo prezentácia'!$A$2:$G$185,7,FALSE)</f>
        <v>#N/A</v>
      </c>
      <c r="J56" s="37" t="e">
        <f>VLOOKUP('08.kolo výsledky '!$A56,'08.kolo stopky'!A:C,3,FALSE)</f>
        <v>#N/A</v>
      </c>
      <c r="K56" s="37" t="e">
        <f>J56/$X$3</f>
        <v>#N/A</v>
      </c>
      <c r="L56" s="37">
        <f>J56-$Y$3</f>
        <v>0</v>
      </c>
      <c r="M56" s="52"/>
      <c r="N56" s="35"/>
      <c r="O56" s="35"/>
      <c r="P56" s="35"/>
      <c r="Q56" s="35"/>
      <c r="R56" s="35"/>
      <c r="S56" s="35"/>
      <c r="T56" s="35"/>
      <c r="U56" s="35"/>
      <c r="V56" s="35"/>
      <c r="W56" s="53">
        <f>SUM(M56:V56)</f>
        <v>0</v>
      </c>
    </row>
    <row r="57" spans="1:23" ht="13.5">
      <c r="A57" s="1">
        <v>54</v>
      </c>
      <c r="B57" s="32"/>
      <c r="C57" s="32"/>
      <c r="D57" s="34" t="e">
        <f>VLOOKUP(A57,'08.kolo prezentácia'!$A$2:$G$185,2,FALSE)</f>
        <v>#N/A</v>
      </c>
      <c r="E57" s="34" t="e">
        <f>VLOOKUP(A57,'08.kolo prezentácia'!$A$2:$G$185,3,FALSE)</f>
        <v>#N/A</v>
      </c>
      <c r="F57" s="34" t="e">
        <f>CONCATENATE('08.kolo výsledky '!$D57," ",'08.kolo výsledky '!$E57)</f>
        <v>#N/A</v>
      </c>
      <c r="G57" s="34" t="e">
        <f>VLOOKUP(A57,'08.kolo prezentácia'!$A$2:$G$185,4,FALSE)</f>
        <v>#N/A</v>
      </c>
      <c r="H57" s="35" t="e">
        <f>VLOOKUP(A57,'08.kolo prezentácia'!$A$2:$G$185,5,FALSE)</f>
        <v>#N/A</v>
      </c>
      <c r="I57" s="36" t="e">
        <f>VLOOKUP(A57,'08.kolo prezentácia'!$A$2:$G$185,7,FALSE)</f>
        <v>#N/A</v>
      </c>
      <c r="J57" s="37" t="e">
        <f>VLOOKUP('08.kolo výsledky '!$A57,'08.kolo stopky'!A:C,3,FALSE)</f>
        <v>#N/A</v>
      </c>
      <c r="K57" s="37" t="e">
        <f>J57/$X$3</f>
        <v>#N/A</v>
      </c>
      <c r="L57" s="37">
        <f>J57-$Y$3</f>
        <v>0</v>
      </c>
      <c r="M57" s="52"/>
      <c r="N57" s="35"/>
      <c r="O57" s="35"/>
      <c r="P57" s="35"/>
      <c r="Q57" s="35"/>
      <c r="R57" s="35"/>
      <c r="S57" s="35"/>
      <c r="T57" s="35"/>
      <c r="U57" s="35"/>
      <c r="V57" s="35"/>
      <c r="W57" s="53">
        <f>SUM(M57:V57)</f>
        <v>0</v>
      </c>
    </row>
    <row r="58" spans="1:23" ht="13.5">
      <c r="A58" s="51">
        <v>55</v>
      </c>
      <c r="B58" s="32"/>
      <c r="C58" s="32"/>
      <c r="D58" s="34" t="e">
        <f>VLOOKUP(A58,'08.kolo prezentácia'!$A$2:$G$185,2,FALSE)</f>
        <v>#N/A</v>
      </c>
      <c r="E58" s="34" t="e">
        <f>VLOOKUP(A58,'08.kolo prezentácia'!$A$2:$G$185,3,FALSE)</f>
        <v>#N/A</v>
      </c>
      <c r="F58" s="34" t="e">
        <f>CONCATENATE('08.kolo výsledky '!$D58," ",'08.kolo výsledky '!$E58)</f>
        <v>#N/A</v>
      </c>
      <c r="G58" s="34" t="e">
        <f>VLOOKUP(A58,'08.kolo prezentácia'!$A$2:$G$185,4,FALSE)</f>
        <v>#N/A</v>
      </c>
      <c r="H58" s="35" t="e">
        <f>VLOOKUP(A58,'08.kolo prezentácia'!$A$2:$G$185,5,FALSE)</f>
        <v>#N/A</v>
      </c>
      <c r="I58" s="36" t="e">
        <f>VLOOKUP(A58,'08.kolo prezentácia'!$A$2:$G$185,7,FALSE)</f>
        <v>#N/A</v>
      </c>
      <c r="J58" s="37" t="e">
        <f>VLOOKUP('08.kolo výsledky '!$A58,'08.kolo stopky'!A:C,3,FALSE)</f>
        <v>#N/A</v>
      </c>
      <c r="K58" s="37" t="e">
        <f>J58/$X$3</f>
        <v>#N/A</v>
      </c>
      <c r="L58" s="37">
        <f>J58-$Y$3</f>
        <v>0</v>
      </c>
      <c r="M58" s="52"/>
      <c r="N58" s="35"/>
      <c r="O58" s="35"/>
      <c r="P58" s="35"/>
      <c r="Q58" s="35"/>
      <c r="R58" s="35"/>
      <c r="S58" s="35"/>
      <c r="T58" s="35"/>
      <c r="U58" s="35"/>
      <c r="V58" s="35"/>
      <c r="W58" s="53">
        <f>SUM(M58:V58)</f>
        <v>0</v>
      </c>
    </row>
    <row r="59" spans="1:23" ht="13.5">
      <c r="A59" s="1">
        <v>56</v>
      </c>
      <c r="B59" s="32"/>
      <c r="C59" s="32"/>
      <c r="D59" s="2" t="e">
        <f>VLOOKUP(A59,'08.kolo prezentácia'!$A$2:$G$185,2,FALSE)</f>
        <v>#N/A</v>
      </c>
      <c r="E59" s="2" t="e">
        <f>VLOOKUP(A59,'08.kolo prezentácia'!$A$2:$G$185,3,FALSE)</f>
        <v>#N/A</v>
      </c>
      <c r="F59" s="2" t="e">
        <f>CONCATENATE('08.kolo výsledky '!$D59," ",'08.kolo výsledky '!$E59)</f>
        <v>#N/A</v>
      </c>
      <c r="G59" s="2" t="e">
        <f>VLOOKUP(A59,'08.kolo prezentácia'!$A$2:$G$185,4,FALSE)</f>
        <v>#N/A</v>
      </c>
      <c r="H59" s="1" t="e">
        <f>VLOOKUP(A59,'08.kolo prezentácia'!$A$2:$G$185,5,FALSE)</f>
        <v>#N/A</v>
      </c>
      <c r="I59" s="41" t="e">
        <f>VLOOKUP(A59,'08.kolo prezentácia'!$A$2:$G$185,7,FALSE)</f>
        <v>#N/A</v>
      </c>
      <c r="J59" s="42" t="e">
        <f>VLOOKUP('08.kolo výsledky '!$A59,'08.kolo stopky'!A:C,3,FALSE)</f>
        <v>#N/A</v>
      </c>
      <c r="K59" s="42" t="e">
        <f>J59/$X$3</f>
        <v>#N/A</v>
      </c>
      <c r="L59" s="42">
        <f>J59-$Y$3</f>
        <v>0</v>
      </c>
      <c r="M59" s="52"/>
      <c r="N59" s="35"/>
      <c r="O59" s="35"/>
      <c r="P59" s="35"/>
      <c r="Q59" s="35"/>
      <c r="R59" s="35"/>
      <c r="S59" s="35"/>
      <c r="T59" s="35"/>
      <c r="U59" s="35"/>
      <c r="V59" s="35"/>
      <c r="W59" s="53">
        <f>SUM(M59:V59)</f>
        <v>0</v>
      </c>
    </row>
    <row r="60" spans="1:23" ht="13.5">
      <c r="A60" s="1">
        <v>57</v>
      </c>
      <c r="B60" s="32"/>
      <c r="C60" s="32"/>
      <c r="D60" s="34" t="e">
        <f>VLOOKUP(A60,'08.kolo prezentácia'!$A$2:$G$185,2,FALSE)</f>
        <v>#N/A</v>
      </c>
      <c r="E60" s="34" t="e">
        <f>VLOOKUP(A60,'08.kolo prezentácia'!$A$2:$G$185,3,FALSE)</f>
        <v>#N/A</v>
      </c>
      <c r="F60" s="34" t="e">
        <f>CONCATENATE('08.kolo výsledky '!$D60," ",'08.kolo výsledky '!$E60)</f>
        <v>#N/A</v>
      </c>
      <c r="G60" s="34" t="e">
        <f>VLOOKUP(A60,'08.kolo prezentácia'!$A$2:$G$185,4,FALSE)</f>
        <v>#N/A</v>
      </c>
      <c r="H60" s="35" t="e">
        <f>VLOOKUP(A60,'08.kolo prezentácia'!$A$2:$G$185,5,FALSE)</f>
        <v>#N/A</v>
      </c>
      <c r="I60" s="36" t="e">
        <f>VLOOKUP(A60,'08.kolo prezentácia'!$A$2:$G$185,7,FALSE)</f>
        <v>#N/A</v>
      </c>
      <c r="J60" s="37" t="e">
        <f>VLOOKUP('08.kolo výsledky '!$A60,'08.kolo stopky'!A:C,3,FALSE)</f>
        <v>#N/A</v>
      </c>
      <c r="K60" s="37" t="e">
        <f>J60/$X$3</f>
        <v>#N/A</v>
      </c>
      <c r="L60" s="37">
        <f>J60-$Y$3</f>
        <v>0</v>
      </c>
      <c r="M60" s="52"/>
      <c r="N60" s="54"/>
      <c r="O60" s="54"/>
      <c r="P60" s="54"/>
      <c r="Q60" s="54"/>
      <c r="R60" s="54"/>
      <c r="S60" s="54"/>
      <c r="T60" s="54"/>
      <c r="U60" s="35"/>
      <c r="V60" s="35"/>
      <c r="W60" s="53">
        <f>SUM(M60:V60)</f>
        <v>0</v>
      </c>
    </row>
    <row r="61" spans="1:23" ht="13.5">
      <c r="A61" s="51">
        <v>58</v>
      </c>
      <c r="B61" s="32"/>
      <c r="C61" s="32"/>
      <c r="D61" s="2" t="e">
        <f>VLOOKUP(A61,'08.kolo prezentácia'!$A$2:$G$185,2,FALSE)</f>
        <v>#N/A</v>
      </c>
      <c r="E61" s="2" t="e">
        <f>VLOOKUP(A61,'08.kolo prezentácia'!$A$2:$G$185,3,FALSE)</f>
        <v>#N/A</v>
      </c>
      <c r="F61" s="2" t="e">
        <f>CONCATENATE('08.kolo výsledky '!$D61," ",'08.kolo výsledky '!$E61)</f>
        <v>#N/A</v>
      </c>
      <c r="G61" s="2" t="e">
        <f>VLOOKUP(A61,'08.kolo prezentácia'!$A$2:$G$185,4,FALSE)</f>
        <v>#N/A</v>
      </c>
      <c r="H61" s="1" t="e">
        <f>VLOOKUP(A61,'08.kolo prezentácia'!$A$2:$G$185,5,FALSE)</f>
        <v>#N/A</v>
      </c>
      <c r="I61" s="41" t="e">
        <f>VLOOKUP(A61,'08.kolo prezentácia'!$A$2:$G$185,7,FALSE)</f>
        <v>#N/A</v>
      </c>
      <c r="J61" s="42" t="e">
        <f>VLOOKUP('08.kolo výsledky '!$A61,'08.kolo stopky'!A:C,3,FALSE)</f>
        <v>#N/A</v>
      </c>
      <c r="K61" s="42" t="e">
        <f>J61/$X$3</f>
        <v>#N/A</v>
      </c>
      <c r="L61" s="42">
        <f>J61-$Y$3</f>
        <v>0</v>
      </c>
      <c r="M61" s="52"/>
      <c r="N61" s="35"/>
      <c r="O61" s="35"/>
      <c r="P61" s="35"/>
      <c r="Q61" s="35"/>
      <c r="R61" s="35"/>
      <c r="S61" s="35"/>
      <c r="T61" s="35"/>
      <c r="U61" s="35"/>
      <c r="V61" s="35"/>
      <c r="W61" s="53">
        <f>SUM(M61:V61)</f>
        <v>0</v>
      </c>
    </row>
    <row r="62" spans="1:23" ht="13.5">
      <c r="A62" s="1">
        <v>59</v>
      </c>
      <c r="B62" s="32"/>
      <c r="C62" s="32"/>
      <c r="D62" s="34" t="e">
        <f>VLOOKUP(A62,'08.kolo prezentácia'!$A$2:$G$185,2,FALSE)</f>
        <v>#N/A</v>
      </c>
      <c r="E62" s="34" t="e">
        <f>VLOOKUP(A62,'08.kolo prezentácia'!$A$2:$G$185,3,FALSE)</f>
        <v>#N/A</v>
      </c>
      <c r="F62" s="34" t="e">
        <f>CONCATENATE('08.kolo výsledky '!$D62," ",'08.kolo výsledky '!$E62)</f>
        <v>#N/A</v>
      </c>
      <c r="G62" s="34" t="e">
        <f>VLOOKUP(A62,'08.kolo prezentácia'!$A$2:$G$185,4,FALSE)</f>
        <v>#N/A</v>
      </c>
      <c r="H62" s="35" t="e">
        <f>VLOOKUP(A62,'08.kolo prezentácia'!$A$2:$G$185,5,FALSE)</f>
        <v>#N/A</v>
      </c>
      <c r="I62" s="36" t="e">
        <f>VLOOKUP(A62,'08.kolo prezentácia'!$A$2:$G$185,7,FALSE)</f>
        <v>#N/A</v>
      </c>
      <c r="J62" s="37" t="e">
        <f>VLOOKUP('08.kolo výsledky '!$A62,'08.kolo stopky'!A:C,3,FALSE)</f>
        <v>#N/A</v>
      </c>
      <c r="K62" s="37" t="e">
        <f>J62/$X$3</f>
        <v>#N/A</v>
      </c>
      <c r="L62" s="37">
        <f>J62-$Y$3</f>
        <v>0</v>
      </c>
      <c r="M62" s="52"/>
      <c r="N62" s="35"/>
      <c r="O62" s="35"/>
      <c r="P62" s="35"/>
      <c r="Q62" s="35"/>
      <c r="R62" s="35"/>
      <c r="S62" s="35"/>
      <c r="T62" s="35"/>
      <c r="U62" s="35"/>
      <c r="V62" s="35"/>
      <c r="W62" s="53">
        <f>SUM(M62:V62)</f>
        <v>0</v>
      </c>
    </row>
    <row r="63" spans="1:23" ht="13.5">
      <c r="A63" s="1">
        <v>60</v>
      </c>
      <c r="B63" s="32"/>
      <c r="C63" s="32"/>
      <c r="D63" s="2" t="e">
        <f>VLOOKUP(A63,'08.kolo prezentácia'!$A$2:$G$185,2,FALSE)</f>
        <v>#N/A</v>
      </c>
      <c r="E63" s="2" t="e">
        <f>VLOOKUP(A63,'08.kolo prezentácia'!$A$2:$G$185,3,FALSE)</f>
        <v>#N/A</v>
      </c>
      <c r="F63" s="2" t="e">
        <f>CONCATENATE('08.kolo výsledky '!$D63," ",'08.kolo výsledky '!$E63)</f>
        <v>#N/A</v>
      </c>
      <c r="G63" s="2" t="e">
        <f>VLOOKUP(A63,'08.kolo prezentácia'!$A$2:$G$185,4,FALSE)</f>
        <v>#N/A</v>
      </c>
      <c r="H63" s="1" t="e">
        <f>VLOOKUP(A63,'08.kolo prezentácia'!$A$2:$G$185,5,FALSE)</f>
        <v>#N/A</v>
      </c>
      <c r="I63" s="41" t="e">
        <f>VLOOKUP(A63,'08.kolo prezentácia'!$A$2:$G$185,7,FALSE)</f>
        <v>#N/A</v>
      </c>
      <c r="J63" s="42" t="e">
        <f>VLOOKUP('08.kolo výsledky '!$A63,'08.kolo stopky'!A:C,3,FALSE)</f>
        <v>#N/A</v>
      </c>
      <c r="K63" s="42" t="e">
        <f>J63/$X$3</f>
        <v>#N/A</v>
      </c>
      <c r="L63" s="42">
        <f>J63-$Y$3</f>
        <v>0</v>
      </c>
      <c r="M63" s="52"/>
      <c r="N63" s="35"/>
      <c r="O63" s="35"/>
      <c r="P63" s="35"/>
      <c r="Q63" s="35"/>
      <c r="R63" s="35"/>
      <c r="S63" s="35"/>
      <c r="T63" s="35"/>
      <c r="U63" s="35"/>
      <c r="V63" s="35"/>
      <c r="W63" s="53">
        <f>SUM(M63:V63)</f>
        <v>0</v>
      </c>
    </row>
    <row r="64" spans="1:23" ht="13.5">
      <c r="A64" s="51">
        <v>61</v>
      </c>
      <c r="B64" s="32"/>
      <c r="C64" s="32"/>
      <c r="D64" s="2" t="e">
        <f>VLOOKUP(A64,'08.kolo prezentácia'!$A$2:$G$185,2,FALSE)</f>
        <v>#N/A</v>
      </c>
      <c r="E64" s="2" t="e">
        <f>VLOOKUP(A64,'08.kolo prezentácia'!$A$2:$G$185,3,FALSE)</f>
        <v>#N/A</v>
      </c>
      <c r="F64" s="2" t="e">
        <f>CONCATENATE('08.kolo výsledky '!$D64," ",'08.kolo výsledky '!$E64)</f>
        <v>#N/A</v>
      </c>
      <c r="G64" s="2" t="e">
        <f>VLOOKUP(A64,'08.kolo prezentácia'!$A$2:$G$185,4,FALSE)</f>
        <v>#N/A</v>
      </c>
      <c r="H64" s="1" t="e">
        <f>VLOOKUP(A64,'08.kolo prezentácia'!$A$2:$G$185,5,FALSE)</f>
        <v>#N/A</v>
      </c>
      <c r="I64" s="41" t="e">
        <f>VLOOKUP(A64,'08.kolo prezentácia'!$A$2:$G$185,7,FALSE)</f>
        <v>#N/A</v>
      </c>
      <c r="J64" s="42" t="e">
        <f>VLOOKUP('08.kolo výsledky '!$A64,'08.kolo stopky'!A:C,3,FALSE)</f>
        <v>#N/A</v>
      </c>
      <c r="K64" s="42" t="e">
        <f>J64/$X$3</f>
        <v>#N/A</v>
      </c>
      <c r="L64" s="42">
        <f>J64-$Y$3</f>
        <v>0</v>
      </c>
      <c r="M64" s="52"/>
      <c r="N64" s="35"/>
      <c r="O64" s="35"/>
      <c r="P64" s="35"/>
      <c r="Q64" s="35"/>
      <c r="R64" s="35"/>
      <c r="S64" s="35"/>
      <c r="T64" s="35"/>
      <c r="U64" s="35"/>
      <c r="V64" s="35"/>
      <c r="W64" s="53">
        <f>SUM(M64:V64)</f>
        <v>0</v>
      </c>
    </row>
    <row r="65" spans="1:23" ht="13.5">
      <c r="A65" s="1">
        <v>62</v>
      </c>
      <c r="B65" s="32"/>
      <c r="C65" s="32"/>
      <c r="D65" s="2" t="e">
        <f>VLOOKUP(A65,'08.kolo prezentácia'!$A$2:$G$185,2,FALSE)</f>
        <v>#N/A</v>
      </c>
      <c r="E65" s="2" t="e">
        <f>VLOOKUP(A65,'08.kolo prezentácia'!$A$2:$G$185,3,FALSE)</f>
        <v>#N/A</v>
      </c>
      <c r="F65" s="2" t="e">
        <f>CONCATENATE('08.kolo výsledky '!$D65," ",'08.kolo výsledky '!$E65)</f>
        <v>#N/A</v>
      </c>
      <c r="G65" s="2" t="e">
        <f>VLOOKUP(A65,'08.kolo prezentácia'!$A$2:$G$185,4,FALSE)</f>
        <v>#N/A</v>
      </c>
      <c r="H65" s="1" t="e">
        <f>VLOOKUP(A65,'08.kolo prezentácia'!$A$2:$G$185,5,FALSE)</f>
        <v>#N/A</v>
      </c>
      <c r="I65" s="41" t="e">
        <f>VLOOKUP(A65,'08.kolo prezentácia'!$A$2:$G$185,7,FALSE)</f>
        <v>#N/A</v>
      </c>
      <c r="J65" s="42" t="e">
        <f>VLOOKUP('08.kolo výsledky '!$A65,'08.kolo stopky'!A:C,3,FALSE)</f>
        <v>#N/A</v>
      </c>
      <c r="K65" s="42" t="e">
        <f>J65/$X$3</f>
        <v>#N/A</v>
      </c>
      <c r="L65" s="42">
        <f>J65-$Y$3</f>
        <v>0</v>
      </c>
      <c r="M65" s="52"/>
      <c r="N65" s="35"/>
      <c r="O65" s="35"/>
      <c r="P65" s="35"/>
      <c r="Q65" s="35"/>
      <c r="R65" s="35"/>
      <c r="S65" s="35"/>
      <c r="T65" s="35"/>
      <c r="U65" s="35"/>
      <c r="V65" s="35"/>
      <c r="W65" s="53">
        <f>SUM(M65:V65)</f>
        <v>0</v>
      </c>
    </row>
    <row r="66" spans="1:23" ht="13.5">
      <c r="A66" s="1">
        <v>63</v>
      </c>
      <c r="B66" s="32"/>
      <c r="C66" s="32"/>
      <c r="D66" s="34" t="e">
        <f>VLOOKUP(A66,'08.kolo prezentácia'!$A$2:$G$185,2,FALSE)</f>
        <v>#N/A</v>
      </c>
      <c r="E66" s="34" t="e">
        <f>VLOOKUP(A66,'08.kolo prezentácia'!$A$2:$G$185,3,FALSE)</f>
        <v>#N/A</v>
      </c>
      <c r="F66" s="34" t="e">
        <f>CONCATENATE('08.kolo výsledky '!$D66," ",'08.kolo výsledky '!$E66)</f>
        <v>#N/A</v>
      </c>
      <c r="G66" s="34" t="e">
        <f>VLOOKUP(A66,'08.kolo prezentácia'!$A$2:$G$185,4,FALSE)</f>
        <v>#N/A</v>
      </c>
      <c r="H66" s="35" t="e">
        <f>VLOOKUP(A66,'08.kolo prezentácia'!$A$2:$G$185,5,FALSE)</f>
        <v>#N/A</v>
      </c>
      <c r="I66" s="36" t="e">
        <f>VLOOKUP(A66,'08.kolo prezentácia'!$A$2:$G$185,7,FALSE)</f>
        <v>#N/A</v>
      </c>
      <c r="J66" s="42" t="e">
        <f>VLOOKUP('08.kolo výsledky '!$A66,'08.kolo stopky'!A:C,3,FALSE)</f>
        <v>#N/A</v>
      </c>
      <c r="K66" s="37" t="e">
        <f>J66/$X$3</f>
        <v>#N/A</v>
      </c>
      <c r="L66" s="37">
        <f>J66-$Y$3</f>
        <v>0</v>
      </c>
      <c r="M66" s="52"/>
      <c r="N66" s="35"/>
      <c r="O66" s="35"/>
      <c r="P66" s="35"/>
      <c r="Q66" s="35"/>
      <c r="R66" s="35"/>
      <c r="S66" s="35"/>
      <c r="T66" s="35"/>
      <c r="U66" s="35"/>
      <c r="V66" s="35"/>
      <c r="W66" s="53">
        <f>SUM(M66:V66)</f>
        <v>0</v>
      </c>
    </row>
    <row r="67" spans="1:23" ht="13.5">
      <c r="A67" s="51">
        <v>64</v>
      </c>
      <c r="B67" s="32"/>
      <c r="C67" s="32"/>
      <c r="D67" s="2" t="e">
        <f>VLOOKUP(A67,'08.kolo prezentácia'!$A$2:$G$185,2,FALSE)</f>
        <v>#N/A</v>
      </c>
      <c r="E67" s="2" t="e">
        <f>VLOOKUP(A67,'08.kolo prezentácia'!$A$2:$G$185,3,FALSE)</f>
        <v>#N/A</v>
      </c>
      <c r="F67" s="2" t="e">
        <f>CONCATENATE('08.kolo výsledky '!$D67," ",'08.kolo výsledky '!$E67)</f>
        <v>#N/A</v>
      </c>
      <c r="G67" s="2" t="e">
        <f>VLOOKUP(A67,'08.kolo prezentácia'!$A$2:$G$185,4,FALSE)</f>
        <v>#N/A</v>
      </c>
      <c r="H67" s="1" t="e">
        <f>VLOOKUP(A67,'08.kolo prezentácia'!$A$2:$G$185,5,FALSE)</f>
        <v>#N/A</v>
      </c>
      <c r="I67" s="41" t="e">
        <f>VLOOKUP(A67,'08.kolo prezentácia'!$A$2:$G$185,7,FALSE)</f>
        <v>#N/A</v>
      </c>
      <c r="J67" s="42" t="e">
        <f>VLOOKUP('08.kolo výsledky '!$A67,'08.kolo stopky'!A:C,3,FALSE)</f>
        <v>#N/A</v>
      </c>
      <c r="K67" s="42" t="e">
        <f>J67/$X$3</f>
        <v>#N/A</v>
      </c>
      <c r="L67" s="42">
        <f>J67-$Y$3</f>
        <v>0</v>
      </c>
      <c r="M67" s="52"/>
      <c r="N67" s="35"/>
      <c r="O67" s="35"/>
      <c r="P67" s="35"/>
      <c r="Q67" s="35"/>
      <c r="R67" s="35"/>
      <c r="S67" s="35"/>
      <c r="T67" s="35"/>
      <c r="U67" s="35"/>
      <c r="V67" s="35"/>
      <c r="W67" s="53">
        <f>SUM(M67:V67)</f>
        <v>0</v>
      </c>
    </row>
    <row r="68" spans="1:23" ht="13.5">
      <c r="A68" s="1">
        <v>65</v>
      </c>
      <c r="B68" s="32"/>
      <c r="C68" s="32"/>
      <c r="D68" s="2" t="e">
        <f>VLOOKUP(A68,'08.kolo prezentácia'!$A$2:$G$185,2,FALSE)</f>
        <v>#N/A</v>
      </c>
      <c r="E68" s="2" t="e">
        <f>VLOOKUP(A68,'08.kolo prezentácia'!$A$2:$G$185,3,FALSE)</f>
        <v>#N/A</v>
      </c>
      <c r="F68" s="2" t="e">
        <f>CONCATENATE('08.kolo výsledky '!$D68," ",'08.kolo výsledky '!$E68)</f>
        <v>#N/A</v>
      </c>
      <c r="G68" s="2" t="e">
        <f>VLOOKUP(A68,'08.kolo prezentácia'!$A$2:$G$185,4,FALSE)</f>
        <v>#N/A</v>
      </c>
      <c r="H68" s="1" t="e">
        <f>VLOOKUP(A68,'08.kolo prezentácia'!$A$2:$G$185,5,FALSE)</f>
        <v>#N/A</v>
      </c>
      <c r="I68" s="41" t="e">
        <f>VLOOKUP(A68,'08.kolo prezentácia'!$A$2:$G$185,7,FALSE)</f>
        <v>#N/A</v>
      </c>
      <c r="J68" s="42" t="e">
        <f>VLOOKUP('08.kolo výsledky '!$A68,'08.kolo stopky'!A:C,3,FALSE)</f>
        <v>#N/A</v>
      </c>
      <c r="K68" s="42" t="e">
        <f>J68/$X$3</f>
        <v>#N/A</v>
      </c>
      <c r="L68" s="42">
        <f>J68-$Y$3</f>
        <v>0</v>
      </c>
      <c r="M68" s="52"/>
      <c r="N68" s="35"/>
      <c r="O68" s="35"/>
      <c r="P68" s="35"/>
      <c r="Q68" s="35"/>
      <c r="R68" s="35"/>
      <c r="S68" s="35"/>
      <c r="T68" s="35"/>
      <c r="U68" s="35"/>
      <c r="V68" s="35"/>
      <c r="W68" s="53">
        <f>SUM(M68:V68)</f>
        <v>0</v>
      </c>
    </row>
    <row r="69" spans="1:23" ht="13.5">
      <c r="A69" s="1">
        <v>66</v>
      </c>
      <c r="B69" s="32"/>
      <c r="C69" s="32"/>
      <c r="D69" s="2" t="e">
        <f>VLOOKUP(A69,'08.kolo prezentácia'!$A$2:$G$185,2,FALSE)</f>
        <v>#N/A</v>
      </c>
      <c r="E69" s="2" t="e">
        <f>VLOOKUP(A69,'08.kolo prezentácia'!$A$2:$G$185,3,FALSE)</f>
        <v>#N/A</v>
      </c>
      <c r="F69" s="2" t="e">
        <f>CONCATENATE('08.kolo výsledky '!$D69," ",'08.kolo výsledky '!$E69)</f>
        <v>#N/A</v>
      </c>
      <c r="G69" s="2" t="e">
        <f>VLOOKUP(A69,'08.kolo prezentácia'!$A$2:$G$185,4,FALSE)</f>
        <v>#N/A</v>
      </c>
      <c r="H69" s="1" t="e">
        <f>VLOOKUP(A69,'08.kolo prezentácia'!$A$2:$G$185,5,FALSE)</f>
        <v>#N/A</v>
      </c>
      <c r="I69" s="41" t="e">
        <f>VLOOKUP(A69,'08.kolo prezentácia'!$A$2:$G$185,7,FALSE)</f>
        <v>#N/A</v>
      </c>
      <c r="J69" s="42" t="e">
        <f>VLOOKUP('08.kolo výsledky '!$A69,'08.kolo stopky'!A:C,3,FALSE)</f>
        <v>#N/A</v>
      </c>
      <c r="K69" s="42" t="e">
        <f>J69/$X$3</f>
        <v>#N/A</v>
      </c>
      <c r="L69" s="42">
        <f>J69-$Y$3</f>
        <v>0</v>
      </c>
      <c r="M69" s="52"/>
      <c r="N69" s="35"/>
      <c r="O69" s="35"/>
      <c r="P69" s="35"/>
      <c r="Q69" s="35"/>
      <c r="R69" s="35"/>
      <c r="S69" s="35"/>
      <c r="T69" s="35"/>
      <c r="U69" s="35"/>
      <c r="V69" s="35"/>
      <c r="W69" s="53">
        <f>SUM(M69:V69)</f>
        <v>0</v>
      </c>
    </row>
    <row r="70" spans="1:23" ht="13.5">
      <c r="A70" s="51">
        <v>67</v>
      </c>
      <c r="B70" s="32"/>
      <c r="C70" s="32"/>
      <c r="D70" s="34" t="e">
        <f>VLOOKUP(A70,'08.kolo prezentácia'!$A$2:$G$185,2,FALSE)</f>
        <v>#N/A</v>
      </c>
      <c r="E70" s="34" t="e">
        <f>VLOOKUP(A70,'08.kolo prezentácia'!$A$2:$G$185,3,FALSE)</f>
        <v>#N/A</v>
      </c>
      <c r="F70" s="34" t="e">
        <f>CONCATENATE('08.kolo výsledky '!$D70," ",'08.kolo výsledky '!$E70)</f>
        <v>#N/A</v>
      </c>
      <c r="G70" s="34" t="e">
        <f>VLOOKUP(A70,'08.kolo prezentácia'!$A$2:$G$185,4,FALSE)</f>
        <v>#N/A</v>
      </c>
      <c r="H70" s="35" t="e">
        <f>VLOOKUP(A70,'08.kolo prezentácia'!$A$2:$G$185,5,FALSE)</f>
        <v>#N/A</v>
      </c>
      <c r="I70" s="36" t="e">
        <f>VLOOKUP(A70,'08.kolo prezentácia'!$A$2:$G$185,7,FALSE)</f>
        <v>#N/A</v>
      </c>
      <c r="J70" s="37" t="e">
        <f>VLOOKUP('08.kolo výsledky '!$A70,'08.kolo stopky'!A:C,3,FALSE)</f>
        <v>#N/A</v>
      </c>
      <c r="K70" s="37" t="e">
        <f>J70/$X$3</f>
        <v>#N/A</v>
      </c>
      <c r="L70" s="37">
        <f>J70-$Y$3</f>
        <v>0</v>
      </c>
      <c r="M70" s="52"/>
      <c r="N70" s="35"/>
      <c r="O70" s="35"/>
      <c r="P70" s="35"/>
      <c r="Q70" s="35"/>
      <c r="R70" s="35"/>
      <c r="S70" s="35"/>
      <c r="T70" s="35"/>
      <c r="U70" s="35"/>
      <c r="V70" s="35"/>
      <c r="W70" s="53">
        <f>SUM(M70:V70)</f>
        <v>0</v>
      </c>
    </row>
    <row r="71" spans="1:23" ht="13.5">
      <c r="A71" s="1">
        <v>68</v>
      </c>
      <c r="B71" s="32"/>
      <c r="C71" s="32"/>
      <c r="D71" s="34" t="e">
        <f>VLOOKUP(A71,'08.kolo prezentácia'!$A$2:$G$185,2,FALSE)</f>
        <v>#N/A</v>
      </c>
      <c r="E71" s="34" t="e">
        <f>VLOOKUP(A71,'08.kolo prezentácia'!$A$2:$G$185,3,FALSE)</f>
        <v>#N/A</v>
      </c>
      <c r="F71" s="34" t="e">
        <f>CONCATENATE('08.kolo výsledky '!$D71," ",'08.kolo výsledky '!$E71)</f>
        <v>#N/A</v>
      </c>
      <c r="G71" s="34" t="e">
        <f>VLOOKUP(A71,'08.kolo prezentácia'!$A$2:$G$185,4,FALSE)</f>
        <v>#N/A</v>
      </c>
      <c r="H71" s="35" t="e">
        <f>VLOOKUP(A71,'08.kolo prezentácia'!$A$2:$G$185,5,FALSE)</f>
        <v>#N/A</v>
      </c>
      <c r="I71" s="36" t="e">
        <f>VLOOKUP(A71,'08.kolo prezentácia'!$A$2:$G$185,7,FALSE)</f>
        <v>#N/A</v>
      </c>
      <c r="J71" s="37" t="e">
        <f>VLOOKUP('08.kolo výsledky '!$A71,'08.kolo stopky'!A:C,3,FALSE)</f>
        <v>#N/A</v>
      </c>
      <c r="K71" s="37" t="e">
        <f>J71/$X$3</f>
        <v>#N/A</v>
      </c>
      <c r="L71" s="37">
        <f>J71-$Y$3</f>
        <v>0</v>
      </c>
      <c r="M71" s="52"/>
      <c r="N71" s="35"/>
      <c r="O71" s="35"/>
      <c r="P71" s="35"/>
      <c r="Q71" s="35"/>
      <c r="R71" s="35"/>
      <c r="S71" s="35"/>
      <c r="T71" s="35"/>
      <c r="U71" s="35"/>
      <c r="V71" s="35"/>
      <c r="W71" s="53">
        <f>SUM(M71:V71)</f>
        <v>0</v>
      </c>
    </row>
    <row r="72" spans="1:23" ht="13.5">
      <c r="A72" s="1">
        <v>69</v>
      </c>
      <c r="B72" s="32"/>
      <c r="C72" s="32"/>
      <c r="D72" s="2" t="e">
        <f>VLOOKUP(A72,'08.kolo prezentácia'!$A$2:$G$185,2,FALSE)</f>
        <v>#N/A</v>
      </c>
      <c r="E72" s="2" t="e">
        <f>VLOOKUP(A72,'08.kolo prezentácia'!$A$2:$G$185,3,FALSE)</f>
        <v>#N/A</v>
      </c>
      <c r="F72" s="2" t="e">
        <f>CONCATENATE('08.kolo výsledky '!$D72," ",'08.kolo výsledky '!$E72)</f>
        <v>#N/A</v>
      </c>
      <c r="G72" s="2" t="e">
        <f>VLOOKUP(A72,'08.kolo prezentácia'!$A$2:$G$185,4,FALSE)</f>
        <v>#N/A</v>
      </c>
      <c r="H72" s="1" t="e">
        <f>VLOOKUP(A72,'08.kolo prezentácia'!$A$2:$G$185,5,FALSE)</f>
        <v>#N/A</v>
      </c>
      <c r="I72" s="41" t="e">
        <f>VLOOKUP(A72,'08.kolo prezentácia'!$A$2:$G$185,7,FALSE)</f>
        <v>#N/A</v>
      </c>
      <c r="J72" s="42" t="e">
        <f>VLOOKUP('08.kolo výsledky '!$A72,'08.kolo stopky'!A:C,3,FALSE)</f>
        <v>#N/A</v>
      </c>
      <c r="K72" s="42" t="e">
        <f>J72/$X$3</f>
        <v>#N/A</v>
      </c>
      <c r="L72" s="42">
        <f>J72-$Y$3</f>
        <v>0</v>
      </c>
      <c r="M72" s="52"/>
      <c r="N72" s="35"/>
      <c r="O72" s="35"/>
      <c r="P72" s="35"/>
      <c r="Q72" s="35"/>
      <c r="R72" s="35"/>
      <c r="S72" s="35"/>
      <c r="T72" s="35"/>
      <c r="U72" s="35"/>
      <c r="V72" s="35"/>
      <c r="W72" s="53">
        <f>SUM(M72:V72)</f>
        <v>0</v>
      </c>
    </row>
    <row r="73" spans="1:23" ht="13.5">
      <c r="A73" s="51">
        <v>70</v>
      </c>
      <c r="B73" s="32"/>
      <c r="C73" s="32"/>
      <c r="D73" s="34" t="e">
        <f>VLOOKUP(A73,'08.kolo prezentácia'!$A$2:$G$185,2,FALSE)</f>
        <v>#N/A</v>
      </c>
      <c r="E73" s="34" t="e">
        <f>VLOOKUP(A73,'08.kolo prezentácia'!$A$2:$G$185,3,FALSE)</f>
        <v>#N/A</v>
      </c>
      <c r="F73" s="34" t="e">
        <f>CONCATENATE('08.kolo výsledky '!$D73," ",'08.kolo výsledky '!$E73)</f>
        <v>#N/A</v>
      </c>
      <c r="G73" s="34" t="e">
        <f>VLOOKUP(A73,'08.kolo prezentácia'!$A$2:$G$185,4,FALSE)</f>
        <v>#N/A</v>
      </c>
      <c r="H73" s="35" t="e">
        <f>VLOOKUP(A73,'08.kolo prezentácia'!$A$2:$G$185,5,FALSE)</f>
        <v>#N/A</v>
      </c>
      <c r="I73" s="36" t="e">
        <f>VLOOKUP(A73,'08.kolo prezentácia'!$A$2:$G$185,7,FALSE)</f>
        <v>#N/A</v>
      </c>
      <c r="J73" s="37" t="e">
        <f>VLOOKUP('08.kolo výsledky '!$A73,'08.kolo stopky'!A:C,3,FALSE)</f>
        <v>#N/A</v>
      </c>
      <c r="K73" s="37" t="e">
        <f>J73/$X$3</f>
        <v>#N/A</v>
      </c>
      <c r="L73" s="37">
        <f>J73-$Y$3</f>
        <v>0</v>
      </c>
      <c r="M73" s="52"/>
      <c r="N73" s="35"/>
      <c r="O73" s="35"/>
      <c r="P73" s="35"/>
      <c r="Q73" s="35"/>
      <c r="R73" s="35"/>
      <c r="S73" s="35"/>
      <c r="T73" s="35"/>
      <c r="U73" s="35"/>
      <c r="V73" s="35"/>
      <c r="W73" s="53">
        <f>SUM(M73:V73)</f>
        <v>0</v>
      </c>
    </row>
    <row r="74" spans="1:23" ht="13.5">
      <c r="A74" s="1">
        <v>71</v>
      </c>
      <c r="B74" s="32"/>
      <c r="C74" s="32"/>
      <c r="D74" s="2" t="e">
        <f>VLOOKUP(A74,'08.kolo prezentácia'!$A$2:$G$185,2,FALSE)</f>
        <v>#N/A</v>
      </c>
      <c r="E74" s="2" t="e">
        <f>VLOOKUP(A74,'08.kolo prezentácia'!$A$2:$G$185,3,FALSE)</f>
        <v>#N/A</v>
      </c>
      <c r="F74" s="2" t="e">
        <f>CONCATENATE('08.kolo výsledky '!$D74," ",'08.kolo výsledky '!$E74)</f>
        <v>#N/A</v>
      </c>
      <c r="G74" s="2" t="e">
        <f>VLOOKUP(A74,'08.kolo prezentácia'!$A$2:$G$185,4,FALSE)</f>
        <v>#N/A</v>
      </c>
      <c r="H74" s="1" t="e">
        <f>VLOOKUP(A74,'08.kolo prezentácia'!$A$2:$G$185,5,FALSE)</f>
        <v>#N/A</v>
      </c>
      <c r="I74" s="41" t="e">
        <f>VLOOKUP(A74,'08.kolo prezentácia'!$A$2:$G$185,7,FALSE)</f>
        <v>#N/A</v>
      </c>
      <c r="J74" s="42" t="e">
        <f>VLOOKUP('08.kolo výsledky '!$A74,'08.kolo stopky'!A:C,3,FALSE)</f>
        <v>#N/A</v>
      </c>
      <c r="K74" s="42" t="e">
        <f>J74/$X$3</f>
        <v>#N/A</v>
      </c>
      <c r="L74" s="42">
        <f>J74-$Y$3</f>
        <v>0</v>
      </c>
      <c r="M74" s="52"/>
      <c r="N74" s="35"/>
      <c r="O74" s="35"/>
      <c r="P74" s="35"/>
      <c r="Q74" s="35"/>
      <c r="R74" s="35"/>
      <c r="S74" s="35"/>
      <c r="T74" s="35"/>
      <c r="U74" s="35"/>
      <c r="V74" s="35"/>
      <c r="W74" s="53">
        <f>SUM(M74:V74)</f>
        <v>0</v>
      </c>
    </row>
    <row r="75" spans="1:23" ht="13.5">
      <c r="A75" s="1">
        <v>72</v>
      </c>
      <c r="B75" s="32"/>
      <c r="C75" s="32"/>
      <c r="D75" s="34" t="e">
        <f>VLOOKUP(A75,'08.kolo prezentácia'!$A$2:$G$185,2,FALSE)</f>
        <v>#N/A</v>
      </c>
      <c r="E75" s="34" t="e">
        <f>VLOOKUP(A75,'08.kolo prezentácia'!$A$2:$G$185,3,FALSE)</f>
        <v>#N/A</v>
      </c>
      <c r="F75" s="34" t="e">
        <f>CONCATENATE('08.kolo výsledky '!$D75," ",'08.kolo výsledky '!$E75)</f>
        <v>#N/A</v>
      </c>
      <c r="G75" s="34" t="e">
        <f>VLOOKUP(A75,'08.kolo prezentácia'!$A$2:$G$185,4,FALSE)</f>
        <v>#N/A</v>
      </c>
      <c r="H75" s="35" t="e">
        <f>VLOOKUP(A75,'08.kolo prezentácia'!$A$2:$G$185,5,FALSE)</f>
        <v>#N/A</v>
      </c>
      <c r="I75" s="36" t="e">
        <f>VLOOKUP(A75,'08.kolo prezentácia'!$A$2:$G$185,7,FALSE)</f>
        <v>#N/A</v>
      </c>
      <c r="J75" s="37" t="e">
        <f>VLOOKUP('08.kolo výsledky '!$A75,'08.kolo stopky'!A:C,3,FALSE)</f>
        <v>#N/A</v>
      </c>
      <c r="K75" s="37" t="e">
        <f>J75/$X$3</f>
        <v>#N/A</v>
      </c>
      <c r="L75" s="37">
        <f>J75-$Y$3</f>
        <v>0</v>
      </c>
      <c r="M75" s="52"/>
      <c r="N75" s="35"/>
      <c r="O75" s="35"/>
      <c r="P75" s="35"/>
      <c r="Q75" s="35"/>
      <c r="R75" s="35"/>
      <c r="S75" s="35"/>
      <c r="T75" s="35"/>
      <c r="U75" s="35"/>
      <c r="V75" s="35"/>
      <c r="W75" s="53">
        <f>SUM(M75:V75)</f>
        <v>0</v>
      </c>
    </row>
    <row r="76" spans="1:23" ht="13.5">
      <c r="A76" s="51">
        <v>73</v>
      </c>
      <c r="B76" s="32"/>
      <c r="C76" s="32"/>
      <c r="D76" s="34" t="e">
        <f>VLOOKUP(A76,'08.kolo prezentácia'!$A$2:$G$185,2,FALSE)</f>
        <v>#N/A</v>
      </c>
      <c r="E76" s="34" t="e">
        <f>VLOOKUP(A76,'08.kolo prezentácia'!$A$2:$G$185,3,FALSE)</f>
        <v>#N/A</v>
      </c>
      <c r="F76" s="34" t="e">
        <f>CONCATENATE('08.kolo výsledky '!$D76," ",'08.kolo výsledky '!$E76)</f>
        <v>#N/A</v>
      </c>
      <c r="G76" s="34" t="e">
        <f>VLOOKUP(A76,'08.kolo prezentácia'!$A$2:$G$185,4,FALSE)</f>
        <v>#N/A</v>
      </c>
      <c r="H76" s="35" t="e">
        <f>VLOOKUP(A76,'08.kolo prezentácia'!$A$2:$G$185,5,FALSE)</f>
        <v>#N/A</v>
      </c>
      <c r="I76" s="36" t="e">
        <f>VLOOKUP(A76,'08.kolo prezentácia'!$A$2:$G$185,7,FALSE)</f>
        <v>#N/A</v>
      </c>
      <c r="J76" s="37" t="e">
        <f>VLOOKUP('08.kolo výsledky '!$A76,'08.kolo stopky'!A:C,3,FALSE)</f>
        <v>#N/A</v>
      </c>
      <c r="K76" s="37" t="e">
        <f>J76/$X$3</f>
        <v>#N/A</v>
      </c>
      <c r="L76" s="37">
        <f>J76-$Y$3</f>
        <v>0</v>
      </c>
      <c r="M76" s="52"/>
      <c r="N76" s="35"/>
      <c r="O76" s="35"/>
      <c r="P76" s="35"/>
      <c r="Q76" s="35"/>
      <c r="R76" s="35"/>
      <c r="S76" s="35"/>
      <c r="T76" s="35"/>
      <c r="U76" s="35"/>
      <c r="V76" s="35"/>
      <c r="W76" s="53">
        <f>SUM(M76:V76)</f>
        <v>0</v>
      </c>
    </row>
    <row r="77" spans="1:23" ht="13.5">
      <c r="A77" s="1">
        <v>74</v>
      </c>
      <c r="B77" s="32"/>
      <c r="C77" s="32"/>
      <c r="D77" s="34" t="e">
        <f>VLOOKUP(A77,'08.kolo prezentácia'!$A$2:$G$185,2,FALSE)</f>
        <v>#N/A</v>
      </c>
      <c r="E77" s="34" t="e">
        <f>VLOOKUP(A77,'08.kolo prezentácia'!$A$2:$G$185,3,FALSE)</f>
        <v>#N/A</v>
      </c>
      <c r="F77" s="34" t="e">
        <f>CONCATENATE('08.kolo výsledky '!$D77," ",'08.kolo výsledky '!$E77)</f>
        <v>#N/A</v>
      </c>
      <c r="G77" s="34" t="e">
        <f>VLOOKUP(A77,'08.kolo prezentácia'!$A$2:$G$185,4,FALSE)</f>
        <v>#N/A</v>
      </c>
      <c r="H77" s="35" t="e">
        <f>VLOOKUP(A77,'08.kolo prezentácia'!$A$2:$G$185,5,FALSE)</f>
        <v>#N/A</v>
      </c>
      <c r="I77" s="36" t="e">
        <f>VLOOKUP(A77,'08.kolo prezentácia'!$A$2:$G$185,7,FALSE)</f>
        <v>#N/A</v>
      </c>
      <c r="J77" s="37" t="e">
        <f>VLOOKUP('08.kolo výsledky '!$A77,'08.kolo stopky'!A:C,3,FALSE)</f>
        <v>#N/A</v>
      </c>
      <c r="K77" s="37" t="e">
        <f>J77/$X$3</f>
        <v>#N/A</v>
      </c>
      <c r="L77" s="37">
        <f>J77-$Y$3</f>
        <v>0</v>
      </c>
      <c r="M77" s="52"/>
      <c r="N77" s="35"/>
      <c r="O77" s="35"/>
      <c r="P77" s="35"/>
      <c r="Q77" s="35"/>
      <c r="R77" s="35"/>
      <c r="S77" s="35"/>
      <c r="T77" s="35"/>
      <c r="U77" s="35"/>
      <c r="V77" s="35"/>
      <c r="W77" s="53">
        <f>SUM(M77:V77)</f>
        <v>0</v>
      </c>
    </row>
    <row r="78" spans="1:23" ht="13.5">
      <c r="A78" s="1">
        <v>75</v>
      </c>
      <c r="B78" s="32"/>
      <c r="C78" s="32"/>
      <c r="D78" s="34" t="e">
        <f>VLOOKUP(A78,'08.kolo prezentácia'!$A$2:$G$185,2,FALSE)</f>
        <v>#N/A</v>
      </c>
      <c r="E78" s="34" t="e">
        <f>VLOOKUP(A78,'08.kolo prezentácia'!$A$2:$G$185,3,FALSE)</f>
        <v>#N/A</v>
      </c>
      <c r="F78" s="34" t="e">
        <f>CONCATENATE('08.kolo výsledky '!$D78," ",'08.kolo výsledky '!$E78)</f>
        <v>#N/A</v>
      </c>
      <c r="G78" s="34" t="e">
        <f>VLOOKUP(A78,'08.kolo prezentácia'!$A$2:$G$185,4,FALSE)</f>
        <v>#N/A</v>
      </c>
      <c r="H78" s="35" t="e">
        <f>VLOOKUP(A78,'08.kolo prezentácia'!$A$2:$G$185,5,FALSE)</f>
        <v>#N/A</v>
      </c>
      <c r="I78" s="36" t="e">
        <f>VLOOKUP(A78,'08.kolo prezentácia'!$A$2:$G$185,7,FALSE)</f>
        <v>#N/A</v>
      </c>
      <c r="J78" s="37" t="e">
        <f>VLOOKUP('08.kolo výsledky '!$A78,'08.kolo stopky'!A:C,3,FALSE)</f>
        <v>#N/A</v>
      </c>
      <c r="K78" s="37" t="e">
        <f>J78/$X$3</f>
        <v>#N/A</v>
      </c>
      <c r="L78" s="37">
        <f>J78-$Y$3</f>
        <v>0</v>
      </c>
      <c r="M78" s="52"/>
      <c r="N78" s="35"/>
      <c r="O78" s="35"/>
      <c r="P78" s="35"/>
      <c r="Q78" s="35"/>
      <c r="R78" s="35"/>
      <c r="S78" s="35"/>
      <c r="T78" s="35"/>
      <c r="U78" s="35"/>
      <c r="V78" s="35"/>
      <c r="W78" s="53">
        <f>SUM(M78:V78)</f>
        <v>0</v>
      </c>
    </row>
    <row r="79" spans="1:23" ht="13.5">
      <c r="A79" s="51">
        <v>76</v>
      </c>
      <c r="B79" s="32"/>
      <c r="C79" s="32"/>
      <c r="D79" s="34" t="e">
        <f>VLOOKUP(A79,'08.kolo prezentácia'!$A$2:$G$185,2,FALSE)</f>
        <v>#N/A</v>
      </c>
      <c r="E79" s="34" t="e">
        <f>VLOOKUP(A79,'08.kolo prezentácia'!$A$2:$G$185,3,FALSE)</f>
        <v>#N/A</v>
      </c>
      <c r="F79" s="34" t="e">
        <f>CONCATENATE('08.kolo výsledky '!$D79," ",'08.kolo výsledky '!$E79)</f>
        <v>#N/A</v>
      </c>
      <c r="G79" s="34" t="e">
        <f>VLOOKUP(A79,'08.kolo prezentácia'!$A$2:$G$185,4,FALSE)</f>
        <v>#N/A</v>
      </c>
      <c r="H79" s="35" t="e">
        <f>VLOOKUP(A79,'08.kolo prezentácia'!$A$2:$G$185,5,FALSE)</f>
        <v>#N/A</v>
      </c>
      <c r="I79" s="36" t="e">
        <f>VLOOKUP(A79,'08.kolo prezentácia'!$A$2:$G$185,7,FALSE)</f>
        <v>#N/A</v>
      </c>
      <c r="J79" s="37" t="e">
        <f>VLOOKUP('08.kolo výsledky '!$A79,'08.kolo stopky'!A:C,3,FALSE)</f>
        <v>#N/A</v>
      </c>
      <c r="K79" s="37" t="e">
        <f>J79/$X$3</f>
        <v>#N/A</v>
      </c>
      <c r="L79" s="37">
        <f>J79-$Y$3</f>
        <v>0</v>
      </c>
      <c r="M79" s="52"/>
      <c r="N79" s="35"/>
      <c r="O79" s="35"/>
      <c r="P79" s="35"/>
      <c r="Q79" s="35"/>
      <c r="R79" s="35"/>
      <c r="S79" s="35"/>
      <c r="T79" s="35"/>
      <c r="U79" s="35"/>
      <c r="V79" s="35"/>
      <c r="W79" s="53">
        <f>SUM(M79:V79)</f>
        <v>0</v>
      </c>
    </row>
    <row r="80" spans="1:23" ht="13.5">
      <c r="A80" s="1">
        <v>77</v>
      </c>
      <c r="B80" s="32"/>
      <c r="C80" s="32"/>
      <c r="D80" s="34" t="e">
        <f>VLOOKUP(A80,'08.kolo prezentácia'!$A$2:$G$185,2,FALSE)</f>
        <v>#N/A</v>
      </c>
      <c r="E80" s="34" t="e">
        <f>VLOOKUP(A80,'08.kolo prezentácia'!$A$2:$G$185,3,FALSE)</f>
        <v>#N/A</v>
      </c>
      <c r="F80" s="34" t="e">
        <f>CONCATENATE('08.kolo výsledky '!$D80," ",'08.kolo výsledky '!$E80)</f>
        <v>#N/A</v>
      </c>
      <c r="G80" s="34" t="e">
        <f>VLOOKUP(A80,'08.kolo prezentácia'!$A$2:$G$185,4,FALSE)</f>
        <v>#N/A</v>
      </c>
      <c r="H80" s="35" t="e">
        <f>VLOOKUP(A80,'08.kolo prezentácia'!$A$2:$G$185,5,FALSE)</f>
        <v>#N/A</v>
      </c>
      <c r="I80" s="36" t="e">
        <f>VLOOKUP(A80,'08.kolo prezentácia'!$A$2:$G$185,7,FALSE)</f>
        <v>#N/A</v>
      </c>
      <c r="J80" s="37" t="e">
        <f>VLOOKUP('08.kolo výsledky '!$A80,'08.kolo stopky'!A:C,3,FALSE)</f>
        <v>#N/A</v>
      </c>
      <c r="K80" s="37" t="e">
        <f>J80/$X$3</f>
        <v>#N/A</v>
      </c>
      <c r="L80" s="37">
        <f>J80-$Y$3</f>
        <v>0</v>
      </c>
      <c r="M80" s="52"/>
      <c r="N80" s="35"/>
      <c r="O80" s="35"/>
      <c r="P80" s="35"/>
      <c r="Q80" s="35"/>
      <c r="R80" s="35"/>
      <c r="S80" s="35"/>
      <c r="T80" s="35"/>
      <c r="U80" s="35"/>
      <c r="V80" s="35"/>
      <c r="W80" s="53">
        <f>SUM(M80:V80)</f>
        <v>0</v>
      </c>
    </row>
    <row r="81" spans="1:23" ht="13.5">
      <c r="A81" s="1">
        <v>78</v>
      </c>
      <c r="B81" s="32"/>
      <c r="C81" s="32"/>
      <c r="D81" s="34" t="e">
        <f>VLOOKUP(A81,'08.kolo prezentácia'!$A$2:$G$185,2,FALSE)</f>
        <v>#N/A</v>
      </c>
      <c r="E81" s="34" t="e">
        <f>VLOOKUP(A81,'08.kolo prezentácia'!$A$2:$G$185,3,FALSE)</f>
        <v>#N/A</v>
      </c>
      <c r="F81" s="34" t="e">
        <f>CONCATENATE('08.kolo výsledky '!$D81," ",'08.kolo výsledky '!$E81)</f>
        <v>#N/A</v>
      </c>
      <c r="G81" s="34" t="e">
        <f>VLOOKUP(A81,'08.kolo prezentácia'!$A$2:$G$185,4,FALSE)</f>
        <v>#N/A</v>
      </c>
      <c r="H81" s="35" t="e">
        <f>VLOOKUP(A81,'08.kolo prezentácia'!$A$2:$G$185,5,FALSE)</f>
        <v>#N/A</v>
      </c>
      <c r="I81" s="36" t="e">
        <f>VLOOKUP(A81,'08.kolo prezentácia'!$A$2:$G$185,7,FALSE)</f>
        <v>#N/A</v>
      </c>
      <c r="J81" s="37" t="e">
        <f>VLOOKUP('08.kolo výsledky '!$A81,'08.kolo stopky'!A:C,3,FALSE)</f>
        <v>#N/A</v>
      </c>
      <c r="K81" s="37" t="e">
        <f>J81/$X$3</f>
        <v>#N/A</v>
      </c>
      <c r="L81" s="37">
        <f>J81-$Y$3</f>
        <v>0</v>
      </c>
      <c r="M81" s="52"/>
      <c r="N81" s="35"/>
      <c r="O81" s="35"/>
      <c r="P81" s="35"/>
      <c r="Q81" s="35"/>
      <c r="R81" s="35"/>
      <c r="S81" s="35"/>
      <c r="T81" s="35"/>
      <c r="U81" s="35"/>
      <c r="V81" s="35"/>
      <c r="W81" s="53">
        <f>SUM(M81:V81)</f>
        <v>0</v>
      </c>
    </row>
    <row r="82" spans="1:23" ht="13.5">
      <c r="A82" s="51">
        <v>79</v>
      </c>
      <c r="B82" s="32"/>
      <c r="C82" s="32"/>
      <c r="D82" s="34" t="e">
        <f>VLOOKUP(A82,'08.kolo prezentácia'!$A$2:$G$185,2,FALSE)</f>
        <v>#N/A</v>
      </c>
      <c r="E82" s="34" t="e">
        <f>VLOOKUP(A82,'08.kolo prezentácia'!$A$2:$G$185,3,FALSE)</f>
        <v>#N/A</v>
      </c>
      <c r="F82" s="34" t="e">
        <f>CONCATENATE('08.kolo výsledky '!$D82," ",'08.kolo výsledky '!$E82)</f>
        <v>#N/A</v>
      </c>
      <c r="G82" s="34" t="e">
        <f>VLOOKUP(A82,'08.kolo prezentácia'!$A$2:$G$185,4,FALSE)</f>
        <v>#N/A</v>
      </c>
      <c r="H82" s="35" t="e">
        <f>VLOOKUP(A82,'08.kolo prezentácia'!$A$2:$G$185,5,FALSE)</f>
        <v>#N/A</v>
      </c>
      <c r="I82" s="36" t="e">
        <f>VLOOKUP(A82,'08.kolo prezentácia'!$A$2:$G$185,7,FALSE)</f>
        <v>#N/A</v>
      </c>
      <c r="J82" s="37" t="e">
        <f>VLOOKUP('08.kolo výsledky '!$A82,'08.kolo stopky'!A:C,3,FALSE)</f>
        <v>#N/A</v>
      </c>
      <c r="K82" s="37" t="e">
        <f>J82/$X$3</f>
        <v>#N/A</v>
      </c>
      <c r="L82" s="37">
        <f>J82-$Y$3</f>
        <v>0</v>
      </c>
      <c r="M82" s="52"/>
      <c r="N82" s="35"/>
      <c r="O82" s="35"/>
      <c r="P82" s="35"/>
      <c r="Q82" s="35"/>
      <c r="R82" s="35"/>
      <c r="S82" s="35"/>
      <c r="T82" s="35"/>
      <c r="U82" s="35"/>
      <c r="V82" s="35"/>
      <c r="W82" s="53">
        <f>SUM(M82:V82)</f>
        <v>0</v>
      </c>
    </row>
    <row r="83" spans="1:23" ht="13.5">
      <c r="A83" s="1">
        <v>80</v>
      </c>
      <c r="B83" s="32"/>
      <c r="C83" s="32"/>
      <c r="D83" s="34" t="e">
        <f>VLOOKUP(A83,'08.kolo prezentácia'!$A$2:$G$185,2,FALSE)</f>
        <v>#N/A</v>
      </c>
      <c r="E83" s="34" t="e">
        <f>VLOOKUP(A83,'08.kolo prezentácia'!$A$2:$G$185,3,FALSE)</f>
        <v>#N/A</v>
      </c>
      <c r="F83" s="34" t="e">
        <f>CONCATENATE('08.kolo výsledky '!$D83," ",'08.kolo výsledky '!$E83)</f>
        <v>#N/A</v>
      </c>
      <c r="G83" s="34" t="e">
        <f>VLOOKUP(A83,'08.kolo prezentácia'!$A$2:$G$185,4,FALSE)</f>
        <v>#N/A</v>
      </c>
      <c r="H83" s="35" t="e">
        <f>VLOOKUP(A83,'08.kolo prezentácia'!$A$2:$G$185,5,FALSE)</f>
        <v>#N/A</v>
      </c>
      <c r="I83" s="36" t="e">
        <f>VLOOKUP(A83,'08.kolo prezentácia'!$A$2:$G$185,7,FALSE)</f>
        <v>#N/A</v>
      </c>
      <c r="J83" s="37" t="e">
        <f>VLOOKUP('08.kolo výsledky '!$A83,'08.kolo stopky'!A:C,3,FALSE)</f>
        <v>#N/A</v>
      </c>
      <c r="K83" s="37" t="e">
        <f>J83/$X$3</f>
        <v>#N/A</v>
      </c>
      <c r="L83" s="37">
        <f>J83-$Y$3</f>
        <v>0</v>
      </c>
      <c r="M83" s="52"/>
      <c r="N83" s="35"/>
      <c r="O83" s="35"/>
      <c r="P83" s="35"/>
      <c r="Q83" s="35"/>
      <c r="R83" s="35"/>
      <c r="S83" s="35"/>
      <c r="T83" s="35"/>
      <c r="U83" s="35"/>
      <c r="V83" s="35"/>
      <c r="W83" s="53">
        <f>SUM(M83:V83)</f>
        <v>0</v>
      </c>
    </row>
    <row r="84" spans="1:23" ht="13.5">
      <c r="A84" s="1">
        <v>81</v>
      </c>
      <c r="B84" s="32"/>
      <c r="C84" s="32"/>
      <c r="D84" s="34" t="e">
        <f>VLOOKUP(A84,'08.kolo prezentácia'!$A$2:$G$185,2,FALSE)</f>
        <v>#N/A</v>
      </c>
      <c r="E84" s="34" t="e">
        <f>VLOOKUP(A84,'08.kolo prezentácia'!$A$2:$G$185,3,FALSE)</f>
        <v>#N/A</v>
      </c>
      <c r="F84" s="34" t="e">
        <f>CONCATENATE('08.kolo výsledky '!$D84," ",'08.kolo výsledky '!$E84)</f>
        <v>#N/A</v>
      </c>
      <c r="G84" s="34" t="e">
        <f>VLOOKUP(A84,'08.kolo prezentácia'!$A$2:$G$185,4,FALSE)</f>
        <v>#N/A</v>
      </c>
      <c r="H84" s="35" t="e">
        <f>VLOOKUP(A84,'08.kolo prezentácia'!$A$2:$G$185,5,FALSE)</f>
        <v>#N/A</v>
      </c>
      <c r="I84" s="36" t="e">
        <f>VLOOKUP(A84,'08.kolo prezentácia'!$A$2:$G$185,7,FALSE)</f>
        <v>#N/A</v>
      </c>
      <c r="J84" s="37" t="e">
        <f>VLOOKUP('08.kolo výsledky '!$A84,'08.kolo stopky'!A:C,3,FALSE)</f>
        <v>#N/A</v>
      </c>
      <c r="K84" s="37" t="e">
        <f>J84/$X$3</f>
        <v>#N/A</v>
      </c>
      <c r="L84" s="37">
        <f>J84-$Y$3</f>
        <v>0</v>
      </c>
      <c r="M84" s="52"/>
      <c r="N84" s="35"/>
      <c r="O84" s="35"/>
      <c r="P84" s="35"/>
      <c r="Q84" s="35"/>
      <c r="R84" s="35"/>
      <c r="S84" s="35"/>
      <c r="T84" s="35"/>
      <c r="U84" s="35"/>
      <c r="V84" s="35"/>
      <c r="W84" s="53">
        <f>SUM(M84:V84)</f>
        <v>0</v>
      </c>
    </row>
    <row r="85" spans="1:23" ht="13.5">
      <c r="A85" s="1">
        <v>82</v>
      </c>
      <c r="B85" s="32"/>
      <c r="C85" s="32"/>
      <c r="D85" s="34" t="e">
        <f>VLOOKUP(A85,'08.kolo prezentácia'!$A$2:$G$185,2,FALSE)</f>
        <v>#N/A</v>
      </c>
      <c r="E85" s="34" t="e">
        <f>VLOOKUP(A85,'08.kolo prezentácia'!$A$2:$G$185,3,FALSE)</f>
        <v>#N/A</v>
      </c>
      <c r="F85" s="34" t="e">
        <f>CONCATENATE('08.kolo výsledky '!$D85," ",'08.kolo výsledky '!$E85)</f>
        <v>#N/A</v>
      </c>
      <c r="G85" s="34" t="e">
        <f>VLOOKUP(A85,'08.kolo prezentácia'!$A$2:$G$185,4,FALSE)</f>
        <v>#N/A</v>
      </c>
      <c r="H85" s="35" t="e">
        <f>VLOOKUP(A85,'08.kolo prezentácia'!$A$2:$G$185,5,FALSE)</f>
        <v>#N/A</v>
      </c>
      <c r="I85" s="36" t="e">
        <f>VLOOKUP(A85,'08.kolo prezentácia'!$A$2:$G$185,7,FALSE)</f>
        <v>#N/A</v>
      </c>
      <c r="J85" s="37" t="e">
        <f>VLOOKUP('08.kolo výsledky '!$A85,'08.kolo stopky'!A:C,3,FALSE)</f>
        <v>#N/A</v>
      </c>
      <c r="K85" s="37" t="e">
        <f>J85/$X$3</f>
        <v>#N/A</v>
      </c>
      <c r="L85" s="37">
        <f>J85-$Y$3</f>
        <v>0</v>
      </c>
      <c r="M85" s="52"/>
      <c r="N85" s="35"/>
      <c r="O85" s="35"/>
      <c r="P85" s="35"/>
      <c r="Q85" s="35"/>
      <c r="R85" s="35"/>
      <c r="S85" s="35"/>
      <c r="T85" s="35"/>
      <c r="U85" s="35"/>
      <c r="V85" s="35"/>
      <c r="W85" s="53">
        <f>SUM(M85:V85)</f>
        <v>0</v>
      </c>
    </row>
    <row r="86" spans="1:23" ht="13.5">
      <c r="A86" s="1">
        <v>83</v>
      </c>
      <c r="B86" s="32"/>
      <c r="C86" s="32"/>
      <c r="D86" s="34" t="e">
        <f>VLOOKUP(A86,'08.kolo prezentácia'!$A$2:$G$185,2,FALSE)</f>
        <v>#N/A</v>
      </c>
      <c r="E86" s="34" t="e">
        <f>VLOOKUP(A86,'08.kolo prezentácia'!$A$2:$G$185,3,FALSE)</f>
        <v>#N/A</v>
      </c>
      <c r="F86" s="34" t="e">
        <f>CONCATENATE('08.kolo výsledky '!$D86," ",'08.kolo výsledky '!$E86)</f>
        <v>#N/A</v>
      </c>
      <c r="G86" s="34" t="e">
        <f>VLOOKUP(A86,'08.kolo prezentácia'!$A$2:$G$185,4,FALSE)</f>
        <v>#N/A</v>
      </c>
      <c r="H86" s="35" t="e">
        <f>VLOOKUP(A86,'08.kolo prezentácia'!$A$2:$G$185,5,FALSE)</f>
        <v>#N/A</v>
      </c>
      <c r="I86" s="36" t="e">
        <f>VLOOKUP(A86,'08.kolo prezentácia'!$A$2:$G$185,7,FALSE)</f>
        <v>#N/A</v>
      </c>
      <c r="J86" s="37" t="e">
        <f>VLOOKUP('08.kolo výsledky '!$A86,'08.kolo stopky'!A:C,3,FALSE)</f>
        <v>#N/A</v>
      </c>
      <c r="K86" s="37" t="e">
        <f>J86/$X$3</f>
        <v>#N/A</v>
      </c>
      <c r="L86" s="37">
        <f>J86-$Y$3</f>
        <v>0</v>
      </c>
      <c r="M86" s="52"/>
      <c r="N86" s="35"/>
      <c r="O86" s="35"/>
      <c r="P86" s="35"/>
      <c r="Q86" s="35"/>
      <c r="R86" s="35"/>
      <c r="S86" s="35"/>
      <c r="T86" s="35"/>
      <c r="U86" s="35"/>
      <c r="V86" s="35"/>
      <c r="W86" s="53">
        <f>SUM(M86:V86)</f>
        <v>0</v>
      </c>
    </row>
    <row r="87" spans="1:23" ht="13.5">
      <c r="A87" s="1">
        <v>84</v>
      </c>
      <c r="B87" s="32"/>
      <c r="C87" s="32"/>
      <c r="D87" s="34" t="e">
        <f>VLOOKUP(A87,'08.kolo prezentácia'!$A$2:$G$185,2,FALSE)</f>
        <v>#N/A</v>
      </c>
      <c r="E87" s="34" t="e">
        <f>VLOOKUP(A87,'08.kolo prezentácia'!$A$2:$G$185,3,FALSE)</f>
        <v>#N/A</v>
      </c>
      <c r="F87" s="34" t="e">
        <f>CONCATENATE('08.kolo výsledky '!$D87," ",'08.kolo výsledky '!$E87)</f>
        <v>#N/A</v>
      </c>
      <c r="G87" s="34" t="e">
        <f>VLOOKUP(A87,'08.kolo prezentácia'!$A$2:$G$185,4,FALSE)</f>
        <v>#N/A</v>
      </c>
      <c r="H87" s="35" t="e">
        <f>VLOOKUP(A87,'08.kolo prezentácia'!$A$2:$G$185,5,FALSE)</f>
        <v>#N/A</v>
      </c>
      <c r="I87" s="36" t="e">
        <f>VLOOKUP(A87,'08.kolo prezentácia'!$A$2:$G$185,7,FALSE)</f>
        <v>#N/A</v>
      </c>
      <c r="J87" s="37" t="e">
        <f>VLOOKUP('08.kolo výsledky '!$A87,'08.kolo stopky'!A:C,3,FALSE)</f>
        <v>#N/A</v>
      </c>
      <c r="K87" s="37" t="e">
        <f>J87/$X$3</f>
        <v>#N/A</v>
      </c>
      <c r="L87" s="37">
        <f>J87-$Y$3</f>
        <v>0</v>
      </c>
      <c r="M87" s="52"/>
      <c r="N87" s="35"/>
      <c r="O87" s="35"/>
      <c r="P87" s="35"/>
      <c r="Q87" s="35"/>
      <c r="R87" s="35"/>
      <c r="S87" s="35"/>
      <c r="T87" s="35"/>
      <c r="U87" s="35"/>
      <c r="V87" s="35"/>
      <c r="W87" s="53">
        <f>SUM(M87:V87)</f>
        <v>0</v>
      </c>
    </row>
    <row r="88" spans="1:23" ht="13.5">
      <c r="A88" s="1">
        <v>85</v>
      </c>
      <c r="B88" s="32"/>
      <c r="C88" s="32"/>
      <c r="D88" s="34" t="e">
        <f>VLOOKUP(A88,'08.kolo prezentácia'!$A$2:$G$185,2,FALSE)</f>
        <v>#N/A</v>
      </c>
      <c r="E88" s="34" t="e">
        <f>VLOOKUP(A88,'08.kolo prezentácia'!$A$2:$G$185,3,FALSE)</f>
        <v>#N/A</v>
      </c>
      <c r="F88" s="34" t="e">
        <f>CONCATENATE('08.kolo výsledky '!$D88," ",'08.kolo výsledky '!$E88)</f>
        <v>#N/A</v>
      </c>
      <c r="G88" s="34" t="e">
        <f>VLOOKUP(A88,'08.kolo prezentácia'!$A$2:$G$185,4,FALSE)</f>
        <v>#N/A</v>
      </c>
      <c r="H88" s="35" t="e">
        <f>VLOOKUP(A88,'08.kolo prezentácia'!$A$2:$G$185,5,FALSE)</f>
        <v>#N/A</v>
      </c>
      <c r="I88" s="36" t="e">
        <f>VLOOKUP(A88,'08.kolo prezentácia'!$A$2:$G$185,7,FALSE)</f>
        <v>#N/A</v>
      </c>
      <c r="J88" s="37" t="e">
        <f>VLOOKUP('08.kolo výsledky '!$A88,'08.kolo stopky'!A:C,3,FALSE)</f>
        <v>#N/A</v>
      </c>
      <c r="K88" s="37" t="e">
        <f>J88/$X$3</f>
        <v>#N/A</v>
      </c>
      <c r="L88" s="37">
        <f>J88-$Y$3</f>
        <v>0</v>
      </c>
      <c r="M88" s="52"/>
      <c r="N88" s="35"/>
      <c r="O88" s="35"/>
      <c r="P88" s="35"/>
      <c r="Q88" s="35"/>
      <c r="R88" s="35"/>
      <c r="S88" s="35"/>
      <c r="T88" s="35"/>
      <c r="U88" s="35"/>
      <c r="V88" s="35"/>
      <c r="W88" s="53">
        <f>SUM(M88:V88)</f>
        <v>0</v>
      </c>
    </row>
    <row r="89" spans="1:23" ht="13.5">
      <c r="A89" s="1">
        <v>86</v>
      </c>
      <c r="B89" s="32"/>
      <c r="C89" s="32"/>
      <c r="D89" s="34" t="e">
        <f>VLOOKUP(A89,'08.kolo prezentácia'!$A$2:$G$185,2,FALSE)</f>
        <v>#N/A</v>
      </c>
      <c r="E89" s="34" t="e">
        <f>VLOOKUP(A89,'08.kolo prezentácia'!$A$2:$G$185,3,FALSE)</f>
        <v>#N/A</v>
      </c>
      <c r="F89" s="34" t="e">
        <f>CONCATENATE('08.kolo výsledky '!$D89," ",'08.kolo výsledky '!$E89)</f>
        <v>#N/A</v>
      </c>
      <c r="G89" s="34" t="e">
        <f>VLOOKUP(A89,'08.kolo prezentácia'!$A$2:$G$185,4,FALSE)</f>
        <v>#N/A</v>
      </c>
      <c r="H89" s="35" t="e">
        <f>VLOOKUP(A89,'08.kolo prezentácia'!$A$2:$G$185,5,FALSE)</f>
        <v>#N/A</v>
      </c>
      <c r="I89" s="36" t="e">
        <f>VLOOKUP(A89,'08.kolo prezentácia'!$A$2:$G$185,7,FALSE)</f>
        <v>#N/A</v>
      </c>
      <c r="J89" s="37" t="e">
        <f>VLOOKUP('08.kolo výsledky '!$A89,'08.kolo stopky'!A:C,3,FALSE)</f>
        <v>#N/A</v>
      </c>
      <c r="K89" s="37" t="e">
        <f>J89/$X$3</f>
        <v>#N/A</v>
      </c>
      <c r="L89" s="37">
        <f>J89-$Y$3</f>
        <v>0</v>
      </c>
      <c r="M89" s="52"/>
      <c r="N89" s="35"/>
      <c r="O89" s="35"/>
      <c r="P89" s="35"/>
      <c r="Q89" s="35"/>
      <c r="R89" s="35"/>
      <c r="S89" s="35"/>
      <c r="T89" s="35"/>
      <c r="U89" s="35"/>
      <c r="V89" s="35"/>
      <c r="W89" s="53">
        <f>SUM(M89:V89)</f>
        <v>0</v>
      </c>
    </row>
    <row r="90" spans="1:23" ht="13.5">
      <c r="A90" s="1">
        <v>87</v>
      </c>
      <c r="B90" s="32"/>
      <c r="C90" s="32"/>
      <c r="D90" s="34" t="e">
        <f>VLOOKUP(A90,'08.kolo prezentácia'!$A$2:$G$185,2,FALSE)</f>
        <v>#N/A</v>
      </c>
      <c r="E90" s="34" t="e">
        <f>VLOOKUP(A90,'08.kolo prezentácia'!$A$2:$G$185,3,FALSE)</f>
        <v>#N/A</v>
      </c>
      <c r="F90" s="34" t="e">
        <f>CONCATENATE('08.kolo výsledky '!$D90," ",'08.kolo výsledky '!$E90)</f>
        <v>#N/A</v>
      </c>
      <c r="G90" s="34" t="e">
        <f>VLOOKUP(A90,'08.kolo prezentácia'!$A$2:$G$185,4,FALSE)</f>
        <v>#N/A</v>
      </c>
      <c r="H90" s="35" t="e">
        <f>VLOOKUP(A90,'08.kolo prezentácia'!$A$2:$G$185,5,FALSE)</f>
        <v>#N/A</v>
      </c>
      <c r="I90" s="36" t="e">
        <f>VLOOKUP(A90,'08.kolo prezentácia'!$A$2:$G$185,7,FALSE)</f>
        <v>#N/A</v>
      </c>
      <c r="J90" s="37" t="e">
        <f>VLOOKUP('08.kolo výsledky '!$A90,'08.kolo stopky'!A:C,3,FALSE)</f>
        <v>#N/A</v>
      </c>
      <c r="K90" s="37" t="e">
        <f>J90/$X$3</f>
        <v>#N/A</v>
      </c>
      <c r="L90" s="37">
        <f>J90-$Y$3</f>
        <v>0</v>
      </c>
      <c r="M90" s="52"/>
      <c r="N90" s="35"/>
      <c r="O90" s="35"/>
      <c r="P90" s="35"/>
      <c r="Q90" s="35"/>
      <c r="R90" s="35"/>
      <c r="S90" s="35"/>
      <c r="T90" s="35"/>
      <c r="U90" s="35"/>
      <c r="V90" s="35"/>
      <c r="W90" s="53">
        <f>SUM(M90:V90)</f>
        <v>0</v>
      </c>
    </row>
    <row r="91" spans="1:23" ht="13.5">
      <c r="A91" s="1">
        <v>88</v>
      </c>
      <c r="B91" s="32"/>
      <c r="C91" s="32"/>
      <c r="D91" s="34" t="e">
        <f>VLOOKUP(A91,'08.kolo prezentácia'!$A$2:$G$185,2,FALSE)</f>
        <v>#N/A</v>
      </c>
      <c r="E91" s="34" t="e">
        <f>VLOOKUP(A91,'08.kolo prezentácia'!$A$2:$G$185,3,FALSE)</f>
        <v>#N/A</v>
      </c>
      <c r="F91" s="34" t="e">
        <f>CONCATENATE('08.kolo výsledky '!$D91," ",'08.kolo výsledky '!$E91)</f>
        <v>#N/A</v>
      </c>
      <c r="G91" s="34" t="e">
        <f>VLOOKUP(A91,'08.kolo prezentácia'!$A$2:$G$185,4,FALSE)</f>
        <v>#N/A</v>
      </c>
      <c r="H91" s="35" t="e">
        <f>VLOOKUP(A91,'08.kolo prezentácia'!$A$2:$G$185,5,FALSE)</f>
        <v>#N/A</v>
      </c>
      <c r="I91" s="36" t="e">
        <f>VLOOKUP(A91,'08.kolo prezentácia'!$A$2:$G$185,7,FALSE)</f>
        <v>#N/A</v>
      </c>
      <c r="J91" s="37" t="e">
        <f>VLOOKUP('08.kolo výsledky '!$A91,'08.kolo stopky'!A:C,3,FALSE)</f>
        <v>#N/A</v>
      </c>
      <c r="K91" s="37" t="e">
        <f>J91/$X$3</f>
        <v>#N/A</v>
      </c>
      <c r="L91" s="37">
        <f>J91-$Y$3</f>
        <v>0</v>
      </c>
      <c r="M91" s="52"/>
      <c r="N91" s="35"/>
      <c r="O91" s="35"/>
      <c r="P91" s="35"/>
      <c r="Q91" s="35"/>
      <c r="R91" s="35"/>
      <c r="S91" s="35"/>
      <c r="T91" s="35"/>
      <c r="U91" s="35"/>
      <c r="V91" s="35"/>
      <c r="W91" s="53">
        <f>SUM(M91:V91)</f>
        <v>0</v>
      </c>
    </row>
    <row r="92" spans="1:23" ht="13.5">
      <c r="A92" s="1">
        <v>89</v>
      </c>
      <c r="B92" s="32"/>
      <c r="C92" s="32"/>
      <c r="D92" s="34" t="e">
        <f>VLOOKUP(A92,'08.kolo prezentácia'!$A$2:$G$185,2,FALSE)</f>
        <v>#N/A</v>
      </c>
      <c r="E92" s="34" t="e">
        <f>VLOOKUP(A92,'08.kolo prezentácia'!$A$2:$G$185,3,FALSE)</f>
        <v>#N/A</v>
      </c>
      <c r="F92" s="34" t="e">
        <f>CONCATENATE('08.kolo výsledky '!$D92," ",'08.kolo výsledky '!$E92)</f>
        <v>#N/A</v>
      </c>
      <c r="G92" s="34" t="e">
        <f>VLOOKUP(A92,'08.kolo prezentácia'!$A$2:$G$185,4,FALSE)</f>
        <v>#N/A</v>
      </c>
      <c r="H92" s="35" t="e">
        <f>VLOOKUP(A92,'08.kolo prezentácia'!$A$2:$G$185,5,FALSE)</f>
        <v>#N/A</v>
      </c>
      <c r="I92" s="36" t="e">
        <f>VLOOKUP(A92,'08.kolo prezentácia'!$A$2:$G$185,7,FALSE)</f>
        <v>#N/A</v>
      </c>
      <c r="J92" s="37" t="e">
        <f>VLOOKUP('08.kolo výsledky '!$A92,'08.kolo stopky'!A:C,3,FALSE)</f>
        <v>#N/A</v>
      </c>
      <c r="K92" s="37" t="e">
        <f>J92/$X$3</f>
        <v>#N/A</v>
      </c>
      <c r="L92" s="37">
        <f>J92-$Y$3</f>
        <v>0</v>
      </c>
      <c r="M92" s="52"/>
      <c r="N92" s="35"/>
      <c r="O92" s="35"/>
      <c r="P92" s="35"/>
      <c r="Q92" s="35"/>
      <c r="R92" s="35"/>
      <c r="S92" s="35"/>
      <c r="T92" s="35"/>
      <c r="U92" s="35"/>
      <c r="V92" s="35"/>
      <c r="W92" s="53">
        <f>SUM(M92:V92)</f>
        <v>0</v>
      </c>
    </row>
    <row r="93" spans="1:23" ht="13.5">
      <c r="A93" s="1">
        <v>90</v>
      </c>
      <c r="B93" s="32"/>
      <c r="C93" s="32"/>
      <c r="D93" s="34" t="e">
        <f>VLOOKUP(A93,'08.kolo prezentácia'!$A$2:$G$185,2,FALSE)</f>
        <v>#N/A</v>
      </c>
      <c r="E93" s="34" t="e">
        <f>VLOOKUP(A93,'08.kolo prezentácia'!$A$2:$G$185,3,FALSE)</f>
        <v>#N/A</v>
      </c>
      <c r="F93" s="34" t="e">
        <f>CONCATENATE('08.kolo výsledky '!$D93," ",'08.kolo výsledky '!$E93)</f>
        <v>#N/A</v>
      </c>
      <c r="G93" s="34" t="e">
        <f>VLOOKUP(A93,'08.kolo prezentácia'!$A$2:$G$185,4,FALSE)</f>
        <v>#N/A</v>
      </c>
      <c r="H93" s="35" t="e">
        <f>VLOOKUP(A93,'08.kolo prezentácia'!$A$2:$G$185,5,FALSE)</f>
        <v>#N/A</v>
      </c>
      <c r="I93" s="36" t="e">
        <f>VLOOKUP(A93,'08.kolo prezentácia'!$A$2:$G$185,7,FALSE)</f>
        <v>#N/A</v>
      </c>
      <c r="J93" s="37" t="e">
        <f>VLOOKUP('08.kolo výsledky '!$A93,'08.kolo stopky'!A:C,3,FALSE)</f>
        <v>#N/A</v>
      </c>
      <c r="K93" s="37" t="e">
        <f>J93/$X$3</f>
        <v>#N/A</v>
      </c>
      <c r="L93" s="37">
        <f>J93-$Y$3</f>
        <v>0</v>
      </c>
      <c r="M93" s="52"/>
      <c r="N93" s="35"/>
      <c r="O93" s="35"/>
      <c r="P93" s="35"/>
      <c r="Q93" s="35"/>
      <c r="R93" s="35"/>
      <c r="S93" s="35"/>
      <c r="T93" s="35"/>
      <c r="U93" s="35"/>
      <c r="V93" s="35"/>
      <c r="W93" s="53">
        <f>SUM(M93:V93)</f>
        <v>0</v>
      </c>
    </row>
    <row r="94" spans="1:23" ht="13.5">
      <c r="A94" s="1">
        <v>91</v>
      </c>
      <c r="B94" s="32"/>
      <c r="C94" s="32"/>
      <c r="D94" s="34" t="e">
        <f>VLOOKUP(A94,'08.kolo prezentácia'!$A$2:$G$185,2,FALSE)</f>
        <v>#N/A</v>
      </c>
      <c r="E94" s="34" t="e">
        <f>VLOOKUP(A94,'08.kolo prezentácia'!$A$2:$G$185,3,FALSE)</f>
        <v>#N/A</v>
      </c>
      <c r="F94" s="34" t="e">
        <f>CONCATENATE('08.kolo výsledky '!$D94," ",'08.kolo výsledky '!$E94)</f>
        <v>#N/A</v>
      </c>
      <c r="G94" s="34" t="e">
        <f>VLOOKUP(A94,'08.kolo prezentácia'!$A$2:$G$185,4,FALSE)</f>
        <v>#N/A</v>
      </c>
      <c r="H94" s="35" t="e">
        <f>VLOOKUP(A94,'08.kolo prezentácia'!$A$2:$G$185,5,FALSE)</f>
        <v>#N/A</v>
      </c>
      <c r="I94" s="36" t="e">
        <f>VLOOKUP(A94,'08.kolo prezentácia'!$A$2:$G$185,7,FALSE)</f>
        <v>#N/A</v>
      </c>
      <c r="J94" s="37" t="e">
        <f>VLOOKUP('08.kolo výsledky '!$A94,'08.kolo stopky'!A:C,3,FALSE)</f>
        <v>#N/A</v>
      </c>
      <c r="K94" s="37" t="e">
        <f>J94/$X$3</f>
        <v>#N/A</v>
      </c>
      <c r="L94" s="37">
        <f>J94-$Y$3</f>
        <v>0</v>
      </c>
      <c r="M94" s="52"/>
      <c r="N94" s="35"/>
      <c r="O94" s="35"/>
      <c r="P94" s="35"/>
      <c r="Q94" s="35"/>
      <c r="R94" s="35"/>
      <c r="S94" s="35"/>
      <c r="T94" s="35"/>
      <c r="U94" s="35"/>
      <c r="V94" s="35"/>
      <c r="W94" s="53">
        <f>SUM(M94:V94)</f>
        <v>0</v>
      </c>
    </row>
    <row r="95" spans="1:23" ht="13.5">
      <c r="A95" s="1">
        <v>92</v>
      </c>
      <c r="B95" s="32"/>
      <c r="C95" s="32"/>
      <c r="D95" s="34" t="e">
        <f>VLOOKUP(A95,'08.kolo prezentácia'!$A$2:$G$185,2,FALSE)</f>
        <v>#N/A</v>
      </c>
      <c r="E95" s="34" t="e">
        <f>VLOOKUP(A95,'08.kolo prezentácia'!$A$2:$G$185,3,FALSE)</f>
        <v>#N/A</v>
      </c>
      <c r="F95" s="34" t="e">
        <f>CONCATENATE('08.kolo výsledky '!$D95," ",'08.kolo výsledky '!$E95)</f>
        <v>#N/A</v>
      </c>
      <c r="G95" s="34" t="e">
        <f>VLOOKUP(A95,'08.kolo prezentácia'!$A$2:$G$185,4,FALSE)</f>
        <v>#N/A</v>
      </c>
      <c r="H95" s="35" t="e">
        <f>VLOOKUP(A95,'08.kolo prezentácia'!$A$2:$G$185,5,FALSE)</f>
        <v>#N/A</v>
      </c>
      <c r="I95" s="36" t="e">
        <f>VLOOKUP(A95,'08.kolo prezentácia'!$A$2:$G$185,7,FALSE)</f>
        <v>#N/A</v>
      </c>
      <c r="J95" s="37" t="e">
        <f>VLOOKUP('08.kolo výsledky '!$A95,'08.kolo stopky'!A:C,3,FALSE)</f>
        <v>#N/A</v>
      </c>
      <c r="K95" s="37" t="e">
        <f>J95/$X$3</f>
        <v>#N/A</v>
      </c>
      <c r="L95" s="37">
        <f>J95-$Y$3</f>
        <v>0</v>
      </c>
      <c r="M95" s="52"/>
      <c r="N95" s="35"/>
      <c r="O95" s="35"/>
      <c r="P95" s="35"/>
      <c r="Q95" s="35"/>
      <c r="R95" s="35"/>
      <c r="S95" s="35"/>
      <c r="T95" s="35"/>
      <c r="U95" s="35"/>
      <c r="V95" s="35"/>
      <c r="W95" s="53">
        <f>SUM(M95:V95)</f>
        <v>0</v>
      </c>
    </row>
    <row r="96" spans="1:23" ht="13.5">
      <c r="A96" s="1">
        <v>93</v>
      </c>
      <c r="B96" s="32"/>
      <c r="C96" s="32"/>
      <c r="D96" s="34" t="e">
        <f>VLOOKUP(A96,'08.kolo prezentácia'!$A$2:$G$185,2,FALSE)</f>
        <v>#N/A</v>
      </c>
      <c r="E96" s="34" t="e">
        <f>VLOOKUP(A96,'08.kolo prezentácia'!$A$2:$G$185,3,FALSE)</f>
        <v>#N/A</v>
      </c>
      <c r="F96" s="34" t="e">
        <f>CONCATENATE('08.kolo výsledky '!$D96," ",'08.kolo výsledky '!$E96)</f>
        <v>#N/A</v>
      </c>
      <c r="G96" s="34" t="e">
        <f>VLOOKUP(A96,'08.kolo prezentácia'!$A$2:$G$185,4,FALSE)</f>
        <v>#N/A</v>
      </c>
      <c r="H96" s="35" t="e">
        <f>VLOOKUP(A96,'08.kolo prezentácia'!$A$2:$G$185,5,FALSE)</f>
        <v>#N/A</v>
      </c>
      <c r="I96" s="36" t="e">
        <f>VLOOKUP(A96,'08.kolo prezentácia'!$A$2:$G$185,7,FALSE)</f>
        <v>#N/A</v>
      </c>
      <c r="J96" s="37" t="e">
        <f>VLOOKUP('08.kolo výsledky '!$A96,'08.kolo stopky'!A:C,3,FALSE)</f>
        <v>#N/A</v>
      </c>
      <c r="K96" s="37" t="e">
        <f>J96/$X$3</f>
        <v>#N/A</v>
      </c>
      <c r="L96" s="37">
        <f>J96-$Y$3</f>
        <v>0</v>
      </c>
      <c r="M96" s="52"/>
      <c r="N96" s="35"/>
      <c r="O96" s="35"/>
      <c r="P96" s="35"/>
      <c r="Q96" s="35"/>
      <c r="R96" s="35"/>
      <c r="S96" s="35"/>
      <c r="T96" s="35"/>
      <c r="U96" s="35"/>
      <c r="V96" s="35"/>
      <c r="W96" s="53">
        <f>SUM(M96:V96)</f>
        <v>0</v>
      </c>
    </row>
    <row r="97" spans="1:23" ht="13.5">
      <c r="A97" s="1">
        <v>94</v>
      </c>
      <c r="B97" s="32"/>
      <c r="C97" s="32"/>
      <c r="D97" s="34" t="e">
        <f>VLOOKUP(A97,'08.kolo prezentácia'!$A$2:$G$185,2,FALSE)</f>
        <v>#N/A</v>
      </c>
      <c r="E97" s="34" t="e">
        <f>VLOOKUP(A97,'08.kolo prezentácia'!$A$2:$G$185,3,FALSE)</f>
        <v>#N/A</v>
      </c>
      <c r="F97" s="34" t="e">
        <f>CONCATENATE('08.kolo výsledky '!$D97," ",'08.kolo výsledky '!$E97)</f>
        <v>#N/A</v>
      </c>
      <c r="G97" s="34" t="e">
        <f>VLOOKUP(A97,'08.kolo prezentácia'!$A$2:$G$185,4,FALSE)</f>
        <v>#N/A</v>
      </c>
      <c r="H97" s="35" t="e">
        <f>VLOOKUP(A97,'08.kolo prezentácia'!$A$2:$G$185,5,FALSE)</f>
        <v>#N/A</v>
      </c>
      <c r="I97" s="36" t="e">
        <f>VLOOKUP(A97,'08.kolo prezentácia'!$A$2:$G$185,7,FALSE)</f>
        <v>#N/A</v>
      </c>
      <c r="J97" s="37" t="e">
        <f>VLOOKUP('08.kolo výsledky '!$A97,'08.kolo stopky'!A:C,3,FALSE)</f>
        <v>#N/A</v>
      </c>
      <c r="K97" s="37" t="e">
        <f>J97/$X$3</f>
        <v>#N/A</v>
      </c>
      <c r="L97" s="37">
        <f>J97-$Y$3</f>
        <v>0</v>
      </c>
      <c r="M97" s="52"/>
      <c r="N97" s="35"/>
      <c r="O97" s="35"/>
      <c r="P97" s="35"/>
      <c r="Q97" s="35"/>
      <c r="R97" s="35"/>
      <c r="S97" s="35"/>
      <c r="T97" s="35"/>
      <c r="U97" s="35"/>
      <c r="V97" s="35"/>
      <c r="W97" s="53">
        <f>SUM(M97:V97)</f>
        <v>0</v>
      </c>
    </row>
    <row r="98" spans="1:23" ht="13.5">
      <c r="A98" s="1">
        <v>95</v>
      </c>
      <c r="B98" s="32"/>
      <c r="C98" s="32"/>
      <c r="D98" s="34" t="e">
        <f>VLOOKUP(A98,'08.kolo prezentácia'!$A$2:$G$185,2,FALSE)</f>
        <v>#N/A</v>
      </c>
      <c r="E98" s="34" t="e">
        <f>VLOOKUP(A98,'08.kolo prezentácia'!$A$2:$G$185,3,FALSE)</f>
        <v>#N/A</v>
      </c>
      <c r="F98" s="34" t="e">
        <f>CONCATENATE('08.kolo výsledky '!$D98," ",'08.kolo výsledky '!$E98)</f>
        <v>#N/A</v>
      </c>
      <c r="G98" s="34" t="e">
        <f>VLOOKUP(A98,'08.kolo prezentácia'!$A$2:$G$185,4,FALSE)</f>
        <v>#N/A</v>
      </c>
      <c r="H98" s="35" t="e">
        <f>VLOOKUP(A98,'08.kolo prezentácia'!$A$2:$G$185,5,FALSE)</f>
        <v>#N/A</v>
      </c>
      <c r="I98" s="36" t="e">
        <f>VLOOKUP(A98,'08.kolo prezentácia'!$A$2:$G$185,7,FALSE)</f>
        <v>#N/A</v>
      </c>
      <c r="J98" s="37" t="e">
        <f>VLOOKUP('08.kolo výsledky '!$A98,'08.kolo stopky'!A:C,3,FALSE)</f>
        <v>#N/A</v>
      </c>
      <c r="K98" s="37" t="e">
        <f>J98/$X$3</f>
        <v>#N/A</v>
      </c>
      <c r="L98" s="37">
        <f>J98-$Y$3</f>
        <v>0</v>
      </c>
      <c r="M98" s="52"/>
      <c r="N98" s="35"/>
      <c r="O98" s="35"/>
      <c r="P98" s="35"/>
      <c r="Q98" s="35"/>
      <c r="R98" s="35"/>
      <c r="S98" s="35"/>
      <c r="T98" s="35"/>
      <c r="U98" s="35"/>
      <c r="V98" s="35"/>
      <c r="W98" s="53">
        <f>SUM(M98:V98)</f>
        <v>0</v>
      </c>
    </row>
    <row r="99" spans="1:23" ht="13.5">
      <c r="A99" s="1">
        <v>96</v>
      </c>
      <c r="B99" s="32"/>
      <c r="C99" s="32"/>
      <c r="D99" s="34" t="e">
        <f>VLOOKUP(A99,'08.kolo prezentácia'!$A$2:$G$185,2,FALSE)</f>
        <v>#N/A</v>
      </c>
      <c r="E99" s="34" t="e">
        <f>VLOOKUP(A99,'08.kolo prezentácia'!$A$2:$G$185,3,FALSE)</f>
        <v>#N/A</v>
      </c>
      <c r="F99" s="34" t="e">
        <f>CONCATENATE('08.kolo výsledky '!$D99," ",'08.kolo výsledky '!$E99)</f>
        <v>#N/A</v>
      </c>
      <c r="G99" s="34" t="e">
        <f>VLOOKUP(A99,'08.kolo prezentácia'!$A$2:$G$185,4,FALSE)</f>
        <v>#N/A</v>
      </c>
      <c r="H99" s="35" t="e">
        <f>VLOOKUP(A99,'08.kolo prezentácia'!$A$2:$G$185,5,FALSE)</f>
        <v>#N/A</v>
      </c>
      <c r="I99" s="36" t="e">
        <f>VLOOKUP(A99,'08.kolo prezentácia'!$A$2:$G$185,7,FALSE)</f>
        <v>#N/A</v>
      </c>
      <c r="J99" s="37" t="e">
        <f>VLOOKUP('08.kolo výsledky '!$A99,'08.kolo stopky'!A:C,3,FALSE)</f>
        <v>#N/A</v>
      </c>
      <c r="K99" s="37" t="e">
        <f>J99/$X$3</f>
        <v>#N/A</v>
      </c>
      <c r="L99" s="37">
        <f>J99-$Y$3</f>
        <v>0</v>
      </c>
      <c r="M99" s="52"/>
      <c r="N99" s="35"/>
      <c r="O99" s="35"/>
      <c r="P99" s="35"/>
      <c r="Q99" s="35"/>
      <c r="R99" s="35"/>
      <c r="S99" s="35"/>
      <c r="T99" s="35"/>
      <c r="U99" s="35"/>
      <c r="V99" s="35"/>
      <c r="W99" s="53">
        <f>SUM(M99:V99)</f>
        <v>0</v>
      </c>
    </row>
    <row r="100" spans="1:23" ht="13.5">
      <c r="A100" s="1">
        <v>97</v>
      </c>
      <c r="B100" s="32"/>
      <c r="C100" s="32"/>
      <c r="D100" s="34" t="e">
        <f>VLOOKUP(A100,'08.kolo prezentácia'!$A$2:$G$185,2,FALSE)</f>
        <v>#N/A</v>
      </c>
      <c r="E100" s="34" t="e">
        <f>VLOOKUP(A100,'08.kolo prezentácia'!$A$2:$G$185,3,FALSE)</f>
        <v>#N/A</v>
      </c>
      <c r="F100" s="34" t="e">
        <f>CONCATENATE('08.kolo výsledky '!$D100," ",'08.kolo výsledky '!$E100)</f>
        <v>#N/A</v>
      </c>
      <c r="G100" s="34" t="e">
        <f>VLOOKUP(A100,'08.kolo prezentácia'!$A$2:$G$185,4,FALSE)</f>
        <v>#N/A</v>
      </c>
      <c r="H100" s="35" t="e">
        <f>VLOOKUP(A100,'08.kolo prezentácia'!$A$2:$G$185,5,FALSE)</f>
        <v>#N/A</v>
      </c>
      <c r="I100" s="36" t="e">
        <f>VLOOKUP(A100,'08.kolo prezentácia'!$A$2:$G$185,7,FALSE)</f>
        <v>#N/A</v>
      </c>
      <c r="J100" s="37" t="e">
        <f>VLOOKUP('08.kolo výsledky '!$A100,'08.kolo stopky'!A:C,3,FALSE)</f>
        <v>#N/A</v>
      </c>
      <c r="K100" s="37" t="e">
        <f>J100/$X$3</f>
        <v>#N/A</v>
      </c>
      <c r="L100" s="37">
        <f>J100-$Y$3</f>
        <v>0</v>
      </c>
      <c r="M100" s="52"/>
      <c r="N100" s="35"/>
      <c r="O100" s="35"/>
      <c r="P100" s="35"/>
      <c r="Q100" s="35"/>
      <c r="R100" s="35"/>
      <c r="S100" s="35"/>
      <c r="T100" s="35"/>
      <c r="U100" s="35"/>
      <c r="V100" s="35"/>
      <c r="W100" s="53">
        <f>SUM(M100:V100)</f>
        <v>0</v>
      </c>
    </row>
    <row r="101" spans="1:23" ht="13.5">
      <c r="A101" s="1">
        <v>98</v>
      </c>
      <c r="B101" s="32"/>
      <c r="C101" s="32"/>
      <c r="D101" s="34" t="e">
        <f>VLOOKUP(A101,'08.kolo prezentácia'!$A$2:$G$185,2,FALSE)</f>
        <v>#N/A</v>
      </c>
      <c r="E101" s="34" t="e">
        <f>VLOOKUP(A101,'08.kolo prezentácia'!$A$2:$G$185,3,FALSE)</f>
        <v>#N/A</v>
      </c>
      <c r="F101" s="34" t="e">
        <f>CONCATENATE('08.kolo výsledky '!$D101," ",'08.kolo výsledky '!$E101)</f>
        <v>#N/A</v>
      </c>
      <c r="G101" s="34" t="e">
        <f>VLOOKUP(A101,'08.kolo prezentácia'!$A$2:$G$185,4,FALSE)</f>
        <v>#N/A</v>
      </c>
      <c r="H101" s="35" t="e">
        <f>VLOOKUP(A101,'08.kolo prezentácia'!$A$2:$G$185,5,FALSE)</f>
        <v>#N/A</v>
      </c>
      <c r="I101" s="36" t="e">
        <f>VLOOKUP(A101,'08.kolo prezentácia'!$A$2:$G$185,7,FALSE)</f>
        <v>#N/A</v>
      </c>
      <c r="J101" s="37" t="e">
        <f>VLOOKUP('08.kolo výsledky '!$A101,'08.kolo stopky'!A:C,3,FALSE)</f>
        <v>#N/A</v>
      </c>
      <c r="K101" s="37" t="e">
        <f>J101/$X$3</f>
        <v>#N/A</v>
      </c>
      <c r="L101" s="37">
        <f>J101-$Y$3</f>
        <v>0</v>
      </c>
      <c r="M101" s="52"/>
      <c r="N101" s="35"/>
      <c r="O101" s="35"/>
      <c r="P101" s="35"/>
      <c r="Q101" s="35"/>
      <c r="R101" s="35"/>
      <c r="S101" s="35"/>
      <c r="T101" s="35"/>
      <c r="U101" s="35"/>
      <c r="V101" s="35"/>
      <c r="W101" s="53">
        <f>SUM(M101:V101)</f>
        <v>0</v>
      </c>
    </row>
    <row r="102" spans="1:23" ht="13.5">
      <c r="A102" s="1">
        <v>99</v>
      </c>
      <c r="B102" s="32"/>
      <c r="C102" s="32"/>
      <c r="D102" s="34" t="e">
        <f>VLOOKUP(A102,'08.kolo prezentácia'!$A$2:$G$185,2,FALSE)</f>
        <v>#N/A</v>
      </c>
      <c r="E102" s="34" t="e">
        <f>VLOOKUP(A102,'08.kolo prezentácia'!$A$2:$G$185,3,FALSE)</f>
        <v>#N/A</v>
      </c>
      <c r="F102" s="34" t="e">
        <f>CONCATENATE('08.kolo výsledky '!$D102," ",'08.kolo výsledky '!$E102)</f>
        <v>#N/A</v>
      </c>
      <c r="G102" s="34" t="e">
        <f>VLOOKUP(A102,'08.kolo prezentácia'!$A$2:$G$185,4,FALSE)</f>
        <v>#N/A</v>
      </c>
      <c r="H102" s="35" t="e">
        <f>VLOOKUP(A102,'08.kolo prezentácia'!$A$2:$G$185,5,FALSE)</f>
        <v>#N/A</v>
      </c>
      <c r="I102" s="36" t="e">
        <f>VLOOKUP(A102,'08.kolo prezentácia'!$A$2:$G$185,7,FALSE)</f>
        <v>#N/A</v>
      </c>
      <c r="J102" s="37" t="e">
        <f>VLOOKUP('08.kolo výsledky '!$A102,'08.kolo stopky'!A:C,3,FALSE)</f>
        <v>#N/A</v>
      </c>
      <c r="K102" s="37" t="e">
        <f>J102/$X$3</f>
        <v>#N/A</v>
      </c>
      <c r="L102" s="37">
        <f>J102-$Y$3</f>
        <v>0</v>
      </c>
      <c r="M102" s="52"/>
      <c r="N102" s="35"/>
      <c r="O102" s="35"/>
      <c r="P102" s="35"/>
      <c r="Q102" s="35"/>
      <c r="R102" s="35"/>
      <c r="S102" s="35"/>
      <c r="T102" s="35"/>
      <c r="U102" s="35"/>
      <c r="V102" s="35"/>
      <c r="W102" s="53">
        <f>SUM(M102:V102)</f>
        <v>0</v>
      </c>
    </row>
    <row r="103" spans="1:23" ht="13.5">
      <c r="A103" s="1">
        <v>100</v>
      </c>
      <c r="B103" s="32"/>
      <c r="C103" s="32"/>
      <c r="D103" s="34" t="e">
        <f>VLOOKUP(A103,'08.kolo prezentácia'!$A$2:$G$185,2,FALSE)</f>
        <v>#N/A</v>
      </c>
      <c r="E103" s="34" t="e">
        <f>VLOOKUP(A103,'08.kolo prezentácia'!$A$2:$G$185,3,FALSE)</f>
        <v>#N/A</v>
      </c>
      <c r="F103" s="34" t="e">
        <f>CONCATENATE('08.kolo výsledky '!$D103," ",'08.kolo výsledky '!$E103)</f>
        <v>#N/A</v>
      </c>
      <c r="G103" s="34" t="e">
        <f>VLOOKUP(A103,'08.kolo prezentácia'!$A$2:$G$185,4,FALSE)</f>
        <v>#N/A</v>
      </c>
      <c r="H103" s="35" t="e">
        <f>VLOOKUP(A103,'08.kolo prezentácia'!$A$2:$G$185,5,FALSE)</f>
        <v>#N/A</v>
      </c>
      <c r="I103" s="36" t="e">
        <f>VLOOKUP(A103,'08.kolo prezentácia'!$A$2:$G$185,7,FALSE)</f>
        <v>#N/A</v>
      </c>
      <c r="J103" s="37" t="e">
        <f>VLOOKUP('08.kolo výsledky '!$A103,'08.kolo stopky'!A:C,3,FALSE)</f>
        <v>#N/A</v>
      </c>
      <c r="K103" s="37" t="e">
        <f>J103/$X$3</f>
        <v>#N/A</v>
      </c>
      <c r="L103" s="37">
        <f>J103-$Y$3</f>
        <v>0</v>
      </c>
      <c r="M103" s="52"/>
      <c r="N103" s="35"/>
      <c r="O103" s="35"/>
      <c r="P103" s="35"/>
      <c r="Q103" s="35"/>
      <c r="R103" s="35"/>
      <c r="S103" s="35"/>
      <c r="T103" s="35"/>
      <c r="U103" s="35"/>
      <c r="V103" s="35"/>
      <c r="W103" s="53">
        <f>SUM(M103:V103)</f>
        <v>0</v>
      </c>
    </row>
    <row r="104" spans="1:23" ht="13.5">
      <c r="A104" s="1">
        <v>101</v>
      </c>
      <c r="B104" s="32"/>
      <c r="C104" s="32"/>
      <c r="D104" s="34" t="e">
        <f>VLOOKUP(A104,'08.kolo prezentácia'!$A$2:$G$185,2,FALSE)</f>
        <v>#N/A</v>
      </c>
      <c r="E104" s="34" t="e">
        <f>VLOOKUP(A104,'08.kolo prezentácia'!$A$2:$G$185,3,FALSE)</f>
        <v>#N/A</v>
      </c>
      <c r="F104" s="34" t="e">
        <f>CONCATENATE('08.kolo výsledky '!$D104," ",'08.kolo výsledky '!$E104)</f>
        <v>#N/A</v>
      </c>
      <c r="G104" s="34" t="e">
        <f>VLOOKUP(A104,'08.kolo prezentácia'!$A$2:$G$185,4,FALSE)</f>
        <v>#N/A</v>
      </c>
      <c r="H104" s="35" t="e">
        <f>VLOOKUP(A104,'08.kolo prezentácia'!$A$2:$G$185,5,FALSE)</f>
        <v>#N/A</v>
      </c>
      <c r="I104" s="36" t="e">
        <f>VLOOKUP(A104,'08.kolo prezentácia'!$A$2:$G$185,7,FALSE)</f>
        <v>#N/A</v>
      </c>
      <c r="J104" s="37" t="e">
        <f>VLOOKUP('08.kolo výsledky '!$A104,'08.kolo stopky'!A:C,3,FALSE)</f>
        <v>#N/A</v>
      </c>
      <c r="K104" s="37" t="e">
        <f>J104/$X$3</f>
        <v>#N/A</v>
      </c>
      <c r="L104" s="37">
        <f>J104-$Y$3</f>
        <v>0</v>
      </c>
      <c r="M104" s="52"/>
      <c r="N104" s="35"/>
      <c r="O104" s="35"/>
      <c r="P104" s="35"/>
      <c r="Q104" s="35"/>
      <c r="R104" s="35"/>
      <c r="S104" s="35"/>
      <c r="T104" s="35"/>
      <c r="U104" s="35"/>
      <c r="V104" s="35"/>
      <c r="W104" s="53">
        <f>SUM(M104:V104)</f>
        <v>0</v>
      </c>
    </row>
    <row r="105" spans="1:23" ht="13.5">
      <c r="A105" s="1">
        <v>102</v>
      </c>
      <c r="B105" s="32"/>
      <c r="C105" s="32"/>
      <c r="D105" s="34" t="e">
        <f>VLOOKUP(A105,'08.kolo prezentácia'!$A$2:$G$185,2,FALSE)</f>
        <v>#N/A</v>
      </c>
      <c r="E105" s="34" t="e">
        <f>VLOOKUP(A105,'08.kolo prezentácia'!$A$2:$G$185,3,FALSE)</f>
        <v>#N/A</v>
      </c>
      <c r="F105" s="34" t="e">
        <f>CONCATENATE('08.kolo výsledky '!$D105," ",'08.kolo výsledky '!$E105)</f>
        <v>#N/A</v>
      </c>
      <c r="G105" s="34" t="e">
        <f>VLOOKUP(A105,'08.kolo prezentácia'!$A$2:$G$185,4,FALSE)</f>
        <v>#N/A</v>
      </c>
      <c r="H105" s="35" t="e">
        <f>VLOOKUP(A105,'08.kolo prezentácia'!$A$2:$G$185,5,FALSE)</f>
        <v>#N/A</v>
      </c>
      <c r="I105" s="36" t="e">
        <f>VLOOKUP(A105,'08.kolo prezentácia'!$A$2:$G$185,7,FALSE)</f>
        <v>#N/A</v>
      </c>
      <c r="J105" s="37" t="e">
        <f>VLOOKUP('08.kolo výsledky '!$A105,'08.kolo stopky'!A:C,3,FALSE)</f>
        <v>#N/A</v>
      </c>
      <c r="K105" s="37" t="e">
        <f>J105/$X$3</f>
        <v>#N/A</v>
      </c>
      <c r="L105" s="37">
        <f>J105-$Y$3</f>
        <v>0</v>
      </c>
      <c r="M105" s="52"/>
      <c r="N105" s="35"/>
      <c r="O105" s="35"/>
      <c r="P105" s="35"/>
      <c r="Q105" s="35"/>
      <c r="R105" s="35"/>
      <c r="S105" s="35"/>
      <c r="T105" s="35"/>
      <c r="U105" s="35"/>
      <c r="V105" s="35"/>
      <c r="W105" s="53">
        <f>SUM(M105:V105)</f>
        <v>0</v>
      </c>
    </row>
    <row r="106" spans="1:23" ht="13.5">
      <c r="A106" s="1">
        <v>103</v>
      </c>
      <c r="B106" s="32"/>
      <c r="C106" s="32"/>
      <c r="D106" s="34" t="e">
        <f>VLOOKUP(A106,'08.kolo prezentácia'!$A$2:$G$185,2,FALSE)</f>
        <v>#N/A</v>
      </c>
      <c r="E106" s="34" t="e">
        <f>VLOOKUP(A106,'08.kolo prezentácia'!$A$2:$G$185,3,FALSE)</f>
        <v>#N/A</v>
      </c>
      <c r="F106" s="34" t="e">
        <f>CONCATENATE('08.kolo výsledky '!$D106," ",'08.kolo výsledky '!$E106)</f>
        <v>#N/A</v>
      </c>
      <c r="G106" s="34" t="e">
        <f>VLOOKUP(A106,'08.kolo prezentácia'!$A$2:$G$185,4,FALSE)</f>
        <v>#N/A</v>
      </c>
      <c r="H106" s="35" t="e">
        <f>VLOOKUP(A106,'08.kolo prezentácia'!$A$2:$G$185,5,FALSE)</f>
        <v>#N/A</v>
      </c>
      <c r="I106" s="36" t="e">
        <f>VLOOKUP(A106,'08.kolo prezentácia'!$A$2:$G$185,7,FALSE)</f>
        <v>#N/A</v>
      </c>
      <c r="J106" s="37" t="e">
        <f>VLOOKUP('08.kolo výsledky '!$A106,'08.kolo stopky'!A:C,3,FALSE)</f>
        <v>#N/A</v>
      </c>
      <c r="K106" s="37" t="e">
        <f>J106/$X$3</f>
        <v>#N/A</v>
      </c>
      <c r="L106" s="37">
        <f>J106-$Y$3</f>
        <v>0</v>
      </c>
      <c r="M106" s="52"/>
      <c r="N106" s="35"/>
      <c r="O106" s="35"/>
      <c r="P106" s="35"/>
      <c r="Q106" s="35"/>
      <c r="R106" s="35"/>
      <c r="S106" s="35"/>
      <c r="T106" s="35"/>
      <c r="U106" s="35"/>
      <c r="V106" s="35"/>
      <c r="W106" s="53">
        <f>SUM(M106:V106)</f>
        <v>0</v>
      </c>
    </row>
    <row r="107" spans="1:23" ht="13.5">
      <c r="A107" s="1">
        <v>104</v>
      </c>
      <c r="B107" s="32"/>
      <c r="C107" s="32"/>
      <c r="D107" s="34" t="e">
        <f>VLOOKUP(A107,'08.kolo prezentácia'!$A$2:$G$185,2,FALSE)</f>
        <v>#N/A</v>
      </c>
      <c r="E107" s="34" t="e">
        <f>VLOOKUP(A107,'08.kolo prezentácia'!$A$2:$G$185,3,FALSE)</f>
        <v>#N/A</v>
      </c>
      <c r="F107" s="34" t="e">
        <f>CONCATENATE('08.kolo výsledky '!$D107," ",'08.kolo výsledky '!$E107)</f>
        <v>#N/A</v>
      </c>
      <c r="G107" s="34" t="e">
        <f>VLOOKUP(A107,'08.kolo prezentácia'!$A$2:$G$185,4,FALSE)</f>
        <v>#N/A</v>
      </c>
      <c r="H107" s="35" t="e">
        <f>VLOOKUP(A107,'08.kolo prezentácia'!$A$2:$G$185,5,FALSE)</f>
        <v>#N/A</v>
      </c>
      <c r="I107" s="36" t="e">
        <f>VLOOKUP(A107,'08.kolo prezentácia'!$A$2:$G$185,7,FALSE)</f>
        <v>#N/A</v>
      </c>
      <c r="J107" s="37" t="e">
        <f>VLOOKUP('08.kolo výsledky '!$A107,'08.kolo stopky'!A:C,3,FALSE)</f>
        <v>#N/A</v>
      </c>
      <c r="K107" s="37" t="e">
        <f>J107/$X$3</f>
        <v>#N/A</v>
      </c>
      <c r="L107" s="37">
        <f>J107-$Y$3</f>
        <v>0</v>
      </c>
      <c r="M107" s="52"/>
      <c r="N107" s="35"/>
      <c r="O107" s="35"/>
      <c r="P107" s="35"/>
      <c r="Q107" s="35"/>
      <c r="R107" s="35"/>
      <c r="S107" s="35"/>
      <c r="T107" s="35"/>
      <c r="U107" s="35"/>
      <c r="V107" s="35"/>
      <c r="W107" s="53">
        <f>SUM(M107:V107)</f>
        <v>0</v>
      </c>
    </row>
    <row r="108" spans="1:23" ht="13.5">
      <c r="A108" s="1">
        <v>105</v>
      </c>
      <c r="B108" s="32"/>
      <c r="C108" s="32"/>
      <c r="D108" s="34" t="e">
        <f>VLOOKUP(A108,'08.kolo prezentácia'!$A$2:$G$185,2,FALSE)</f>
        <v>#N/A</v>
      </c>
      <c r="E108" s="34" t="e">
        <f>VLOOKUP(A108,'08.kolo prezentácia'!$A$2:$G$185,3,FALSE)</f>
        <v>#N/A</v>
      </c>
      <c r="F108" s="34" t="e">
        <f>CONCATENATE('08.kolo výsledky '!$D108," ",'08.kolo výsledky '!$E108)</f>
        <v>#N/A</v>
      </c>
      <c r="G108" s="34" t="e">
        <f>VLOOKUP(A108,'08.kolo prezentácia'!$A$2:$G$185,4,FALSE)</f>
        <v>#N/A</v>
      </c>
      <c r="H108" s="35" t="e">
        <f>VLOOKUP(A108,'08.kolo prezentácia'!$A$2:$G$185,5,FALSE)</f>
        <v>#N/A</v>
      </c>
      <c r="I108" s="36" t="e">
        <f>VLOOKUP(A108,'08.kolo prezentácia'!$A$2:$G$185,7,FALSE)</f>
        <v>#N/A</v>
      </c>
      <c r="J108" s="37" t="e">
        <f>VLOOKUP('08.kolo výsledky '!$A108,'08.kolo stopky'!A:C,3,FALSE)</f>
        <v>#N/A</v>
      </c>
      <c r="K108" s="37" t="e">
        <f>J108/$X$3</f>
        <v>#N/A</v>
      </c>
      <c r="L108" s="37">
        <f>J108-$Y$3</f>
        <v>0</v>
      </c>
      <c r="M108" s="52"/>
      <c r="N108" s="35"/>
      <c r="O108" s="35"/>
      <c r="P108" s="35"/>
      <c r="Q108" s="35"/>
      <c r="R108" s="35"/>
      <c r="S108" s="35"/>
      <c r="T108" s="35"/>
      <c r="U108" s="35"/>
      <c r="V108" s="35"/>
      <c r="W108" s="53">
        <f>SUM(M108:V108)</f>
        <v>0</v>
      </c>
    </row>
    <row r="109" spans="1:23" ht="13.5">
      <c r="A109" s="1">
        <v>106</v>
      </c>
      <c r="B109" s="32"/>
      <c r="C109" s="32"/>
      <c r="D109" s="34" t="e">
        <f>VLOOKUP(A109,'08.kolo prezentácia'!$A$2:$G$185,2,FALSE)</f>
        <v>#N/A</v>
      </c>
      <c r="E109" s="34" t="e">
        <f>VLOOKUP(A109,'08.kolo prezentácia'!$A$2:$G$185,3,FALSE)</f>
        <v>#N/A</v>
      </c>
      <c r="F109" s="34" t="e">
        <f>CONCATENATE('08.kolo výsledky '!$D109," ",'08.kolo výsledky '!$E109)</f>
        <v>#N/A</v>
      </c>
      <c r="G109" s="34" t="e">
        <f>VLOOKUP(A109,'08.kolo prezentácia'!$A$2:$G$185,4,FALSE)</f>
        <v>#N/A</v>
      </c>
      <c r="H109" s="35" t="e">
        <f>VLOOKUP(A109,'08.kolo prezentácia'!$A$2:$G$185,5,FALSE)</f>
        <v>#N/A</v>
      </c>
      <c r="I109" s="36" t="e">
        <f>VLOOKUP(A109,'08.kolo prezentácia'!$A$2:$G$185,7,FALSE)</f>
        <v>#N/A</v>
      </c>
      <c r="J109" s="37" t="e">
        <f>VLOOKUP('08.kolo výsledky '!$A109,'08.kolo stopky'!A:C,3,FALSE)</f>
        <v>#N/A</v>
      </c>
      <c r="K109" s="37" t="e">
        <f>J109/$X$3</f>
        <v>#N/A</v>
      </c>
      <c r="L109" s="37">
        <f>J109-$Y$3</f>
        <v>0</v>
      </c>
      <c r="M109" s="52"/>
      <c r="N109" s="35"/>
      <c r="O109" s="35"/>
      <c r="P109" s="35"/>
      <c r="Q109" s="35"/>
      <c r="R109" s="35"/>
      <c r="S109" s="35"/>
      <c r="T109" s="35"/>
      <c r="U109" s="35"/>
      <c r="V109" s="35"/>
      <c r="W109" s="53">
        <f>SUM(M109:V109)</f>
        <v>0</v>
      </c>
    </row>
    <row r="110" spans="1:23" ht="13.5">
      <c r="A110" s="1">
        <v>107</v>
      </c>
      <c r="B110" s="32"/>
      <c r="C110" s="32"/>
      <c r="D110" s="34" t="e">
        <f>VLOOKUP(A110,'08.kolo prezentácia'!$A$2:$G$185,2,FALSE)</f>
        <v>#N/A</v>
      </c>
      <c r="E110" s="34" t="e">
        <f>VLOOKUP(A110,'08.kolo prezentácia'!$A$2:$G$185,3,FALSE)</f>
        <v>#N/A</v>
      </c>
      <c r="F110" s="34" t="e">
        <f>CONCATENATE('08.kolo výsledky '!$D110," ",'08.kolo výsledky '!$E110)</f>
        <v>#N/A</v>
      </c>
      <c r="G110" s="34" t="e">
        <f>VLOOKUP(A110,'08.kolo prezentácia'!$A$2:$G$185,4,FALSE)</f>
        <v>#N/A</v>
      </c>
      <c r="H110" s="35" t="e">
        <f>VLOOKUP(A110,'08.kolo prezentácia'!$A$2:$G$185,5,FALSE)</f>
        <v>#N/A</v>
      </c>
      <c r="I110" s="36" t="e">
        <f>VLOOKUP(A110,'08.kolo prezentácia'!$A$2:$G$185,7,FALSE)</f>
        <v>#N/A</v>
      </c>
      <c r="J110" s="37" t="e">
        <f>VLOOKUP('08.kolo výsledky '!$A110,'08.kolo stopky'!A:C,3,FALSE)</f>
        <v>#N/A</v>
      </c>
      <c r="K110" s="37" t="e">
        <f>J110/$X$3</f>
        <v>#N/A</v>
      </c>
      <c r="L110" s="37">
        <f>J110-$Y$3</f>
        <v>0</v>
      </c>
      <c r="M110" s="52"/>
      <c r="N110" s="35"/>
      <c r="O110" s="35"/>
      <c r="P110" s="35"/>
      <c r="Q110" s="35"/>
      <c r="R110" s="35"/>
      <c r="S110" s="35"/>
      <c r="T110" s="35"/>
      <c r="U110" s="35"/>
      <c r="V110" s="35"/>
      <c r="W110" s="53">
        <f>SUM(M110:V110)</f>
        <v>0</v>
      </c>
    </row>
    <row r="111" spans="1:23" ht="13.5">
      <c r="A111" s="1">
        <v>108</v>
      </c>
      <c r="B111" s="32"/>
      <c r="C111" s="32"/>
      <c r="D111" s="34" t="e">
        <f>VLOOKUP(A111,'08.kolo prezentácia'!$A$2:$G$185,2,FALSE)</f>
        <v>#N/A</v>
      </c>
      <c r="E111" s="34" t="e">
        <f>VLOOKUP(A111,'08.kolo prezentácia'!$A$2:$G$185,3,FALSE)</f>
        <v>#N/A</v>
      </c>
      <c r="F111" s="34" t="e">
        <f>CONCATENATE('08.kolo výsledky '!$D111," ",'08.kolo výsledky '!$E111)</f>
        <v>#N/A</v>
      </c>
      <c r="G111" s="34" t="e">
        <f>VLOOKUP(A111,'08.kolo prezentácia'!$A$2:$G$185,4,FALSE)</f>
        <v>#N/A</v>
      </c>
      <c r="H111" s="35" t="e">
        <f>VLOOKUP(A111,'08.kolo prezentácia'!$A$2:$G$185,5,FALSE)</f>
        <v>#N/A</v>
      </c>
      <c r="I111" s="36" t="e">
        <f>VLOOKUP(A111,'08.kolo prezentácia'!$A$2:$G$185,7,FALSE)</f>
        <v>#N/A</v>
      </c>
      <c r="J111" s="37" t="e">
        <f>VLOOKUP('08.kolo výsledky '!$A111,'08.kolo stopky'!A:C,3,FALSE)</f>
        <v>#N/A</v>
      </c>
      <c r="K111" s="37" t="e">
        <f>J111/$X$3</f>
        <v>#N/A</v>
      </c>
      <c r="L111" s="37">
        <f>J111-$Y$3</f>
        <v>0</v>
      </c>
      <c r="M111" s="52"/>
      <c r="N111" s="35"/>
      <c r="O111" s="35"/>
      <c r="P111" s="35"/>
      <c r="Q111" s="35"/>
      <c r="R111" s="35"/>
      <c r="S111" s="35"/>
      <c r="T111" s="35"/>
      <c r="U111" s="35"/>
      <c r="V111" s="35"/>
      <c r="W111" s="53">
        <f>SUM(M111:V111)</f>
        <v>0</v>
      </c>
    </row>
    <row r="112" spans="1:23" ht="13.5">
      <c r="A112" s="1">
        <v>109</v>
      </c>
      <c r="B112" s="32"/>
      <c r="C112" s="32"/>
      <c r="D112" s="34" t="e">
        <f>VLOOKUP(A112,'08.kolo prezentácia'!$A$2:$G$185,2,FALSE)</f>
        <v>#N/A</v>
      </c>
      <c r="E112" s="34" t="e">
        <f>VLOOKUP(A112,'08.kolo prezentácia'!$A$2:$G$185,3,FALSE)</f>
        <v>#N/A</v>
      </c>
      <c r="F112" s="34" t="e">
        <f>CONCATENATE('08.kolo výsledky '!$D112," ",'08.kolo výsledky '!$E112)</f>
        <v>#N/A</v>
      </c>
      <c r="G112" s="34" t="e">
        <f>VLOOKUP(A112,'08.kolo prezentácia'!$A$2:$G$185,4,FALSE)</f>
        <v>#N/A</v>
      </c>
      <c r="H112" s="35" t="e">
        <f>VLOOKUP(A112,'08.kolo prezentácia'!$A$2:$G$185,5,FALSE)</f>
        <v>#N/A</v>
      </c>
      <c r="I112" s="36" t="e">
        <f>VLOOKUP(A112,'08.kolo prezentácia'!$A$2:$G$185,7,FALSE)</f>
        <v>#N/A</v>
      </c>
      <c r="J112" s="37" t="e">
        <f>VLOOKUP('08.kolo výsledky '!$A112,'08.kolo stopky'!A:C,3,FALSE)</f>
        <v>#N/A</v>
      </c>
      <c r="K112" s="37" t="e">
        <f>J112/$X$3</f>
        <v>#N/A</v>
      </c>
      <c r="L112" s="37">
        <f>J112-$Y$3</f>
        <v>0</v>
      </c>
      <c r="M112" s="52"/>
      <c r="N112" s="35"/>
      <c r="O112" s="35"/>
      <c r="P112" s="35"/>
      <c r="Q112" s="35"/>
      <c r="R112" s="35"/>
      <c r="S112" s="35"/>
      <c r="T112" s="35"/>
      <c r="U112" s="35"/>
      <c r="V112" s="35"/>
      <c r="W112" s="53">
        <f>SUM(M112:V112)</f>
        <v>0</v>
      </c>
    </row>
    <row r="113" spans="1:23" ht="13.5">
      <c r="A113" s="1">
        <v>110</v>
      </c>
      <c r="B113" s="32"/>
      <c r="C113" s="32"/>
      <c r="D113" s="34" t="e">
        <f>VLOOKUP(A113,'08.kolo prezentácia'!$A$2:$G$185,2,FALSE)</f>
        <v>#N/A</v>
      </c>
      <c r="E113" s="34" t="e">
        <f>VLOOKUP(A113,'08.kolo prezentácia'!$A$2:$G$185,3,FALSE)</f>
        <v>#N/A</v>
      </c>
      <c r="F113" s="34" t="e">
        <f>CONCATENATE('08.kolo výsledky '!$D113," ",'08.kolo výsledky '!$E113)</f>
        <v>#N/A</v>
      </c>
      <c r="G113" s="34" t="e">
        <f>VLOOKUP(A113,'08.kolo prezentácia'!$A$2:$G$185,4,FALSE)</f>
        <v>#N/A</v>
      </c>
      <c r="H113" s="35" t="e">
        <f>VLOOKUP(A113,'08.kolo prezentácia'!$A$2:$G$185,5,FALSE)</f>
        <v>#N/A</v>
      </c>
      <c r="I113" s="36" t="e">
        <f>VLOOKUP(A113,'08.kolo prezentácia'!$A$2:$G$185,7,FALSE)</f>
        <v>#N/A</v>
      </c>
      <c r="J113" s="37" t="e">
        <f>VLOOKUP('08.kolo výsledky '!$A113,'08.kolo stopky'!A:C,3,FALSE)</f>
        <v>#N/A</v>
      </c>
      <c r="K113" s="37" t="e">
        <f>J113/$X$3</f>
        <v>#N/A</v>
      </c>
      <c r="L113" s="37">
        <f>J113-$Y$3</f>
        <v>0</v>
      </c>
      <c r="M113" s="52"/>
      <c r="N113" s="35"/>
      <c r="O113" s="35"/>
      <c r="P113" s="35"/>
      <c r="Q113" s="35"/>
      <c r="R113" s="35"/>
      <c r="S113" s="35"/>
      <c r="T113" s="35"/>
      <c r="U113" s="35"/>
      <c r="V113" s="35"/>
      <c r="W113" s="53">
        <f>SUM(M113:V113)</f>
        <v>0</v>
      </c>
    </row>
    <row r="114" spans="1:23" ht="13.5">
      <c r="A114" s="1">
        <v>111</v>
      </c>
      <c r="B114" s="32"/>
      <c r="C114" s="32"/>
      <c r="D114" s="34" t="e">
        <f>VLOOKUP(A114,'08.kolo prezentácia'!$A$2:$G$185,2,FALSE)</f>
        <v>#N/A</v>
      </c>
      <c r="E114" s="34" t="e">
        <f>VLOOKUP(A114,'08.kolo prezentácia'!$A$2:$G$185,3,FALSE)</f>
        <v>#N/A</v>
      </c>
      <c r="F114" s="34" t="e">
        <f>CONCATENATE('08.kolo výsledky '!$D114," ",'08.kolo výsledky '!$E114)</f>
        <v>#N/A</v>
      </c>
      <c r="G114" s="34" t="e">
        <f>VLOOKUP(A114,'08.kolo prezentácia'!$A$2:$G$185,4,FALSE)</f>
        <v>#N/A</v>
      </c>
      <c r="H114" s="35" t="e">
        <f>VLOOKUP(A114,'08.kolo prezentácia'!$A$2:$G$185,5,FALSE)</f>
        <v>#N/A</v>
      </c>
      <c r="I114" s="36" t="e">
        <f>VLOOKUP(A114,'08.kolo prezentácia'!$A$2:$G$185,7,FALSE)</f>
        <v>#N/A</v>
      </c>
      <c r="J114" s="37" t="e">
        <f>VLOOKUP('08.kolo výsledky '!$A114,'08.kolo stopky'!A:C,3,FALSE)</f>
        <v>#N/A</v>
      </c>
      <c r="K114" s="37" t="e">
        <f>J114/$X$3</f>
        <v>#N/A</v>
      </c>
      <c r="L114" s="37">
        <f>J114-$Y$3</f>
        <v>0</v>
      </c>
      <c r="M114" s="52"/>
      <c r="N114" s="35"/>
      <c r="O114" s="35"/>
      <c r="P114" s="35"/>
      <c r="Q114" s="35"/>
      <c r="R114" s="35"/>
      <c r="S114" s="35"/>
      <c r="T114" s="35"/>
      <c r="U114" s="35"/>
      <c r="V114" s="35"/>
      <c r="W114" s="53">
        <f>SUM(M114:V114)</f>
        <v>0</v>
      </c>
    </row>
    <row r="115" spans="1:23" ht="13.5">
      <c r="A115" s="1">
        <v>112</v>
      </c>
      <c r="B115" s="32"/>
      <c r="C115" s="32"/>
      <c r="D115" s="34" t="e">
        <f>VLOOKUP(A115,'08.kolo prezentácia'!$A$2:$G$185,2,FALSE)</f>
        <v>#N/A</v>
      </c>
      <c r="E115" s="34" t="e">
        <f>VLOOKUP(A115,'08.kolo prezentácia'!$A$2:$G$185,3,FALSE)</f>
        <v>#N/A</v>
      </c>
      <c r="F115" s="34" t="e">
        <f>CONCATENATE('08.kolo výsledky '!$D115," ",'08.kolo výsledky '!$E115)</f>
        <v>#N/A</v>
      </c>
      <c r="G115" s="34" t="e">
        <f>VLOOKUP(A115,'08.kolo prezentácia'!$A$2:$G$185,4,FALSE)</f>
        <v>#N/A</v>
      </c>
      <c r="H115" s="35" t="e">
        <f>VLOOKUP(A115,'08.kolo prezentácia'!$A$2:$G$185,5,FALSE)</f>
        <v>#N/A</v>
      </c>
      <c r="I115" s="36" t="e">
        <f>VLOOKUP(A115,'08.kolo prezentácia'!$A$2:$G$185,7,FALSE)</f>
        <v>#N/A</v>
      </c>
      <c r="J115" s="37" t="e">
        <f>VLOOKUP('08.kolo výsledky '!$A115,'08.kolo stopky'!A:C,3,FALSE)</f>
        <v>#N/A</v>
      </c>
      <c r="K115" s="37" t="e">
        <f>J115/$X$3</f>
        <v>#N/A</v>
      </c>
      <c r="L115" s="37">
        <f>J115-$Y$3</f>
        <v>0</v>
      </c>
      <c r="M115" s="52"/>
      <c r="N115" s="35"/>
      <c r="O115" s="35"/>
      <c r="P115" s="35"/>
      <c r="Q115" s="35"/>
      <c r="R115" s="35"/>
      <c r="S115" s="35"/>
      <c r="T115" s="35"/>
      <c r="U115" s="35"/>
      <c r="V115" s="35"/>
      <c r="W115" s="53">
        <f>SUM(M115:V115)</f>
        <v>0</v>
      </c>
    </row>
    <row r="116" spans="1:23" ht="13.5">
      <c r="A116" s="1">
        <v>113</v>
      </c>
      <c r="B116" s="32"/>
      <c r="C116" s="32"/>
      <c r="D116" s="34" t="e">
        <f>VLOOKUP(A116,'08.kolo prezentácia'!$A$2:$G$185,2,FALSE)</f>
        <v>#N/A</v>
      </c>
      <c r="E116" s="34" t="e">
        <f>VLOOKUP(A116,'08.kolo prezentácia'!$A$2:$G$185,3,FALSE)</f>
        <v>#N/A</v>
      </c>
      <c r="F116" s="34" t="e">
        <f>CONCATENATE('08.kolo výsledky '!$D116," ",'08.kolo výsledky '!$E116)</f>
        <v>#N/A</v>
      </c>
      <c r="G116" s="34" t="e">
        <f>VLOOKUP(A116,'08.kolo prezentácia'!$A$2:$G$185,4,FALSE)</f>
        <v>#N/A</v>
      </c>
      <c r="H116" s="35" t="e">
        <f>VLOOKUP(A116,'08.kolo prezentácia'!$A$2:$G$185,5,FALSE)</f>
        <v>#N/A</v>
      </c>
      <c r="I116" s="36" t="e">
        <f>VLOOKUP(A116,'08.kolo prezentácia'!$A$2:$G$185,7,FALSE)</f>
        <v>#N/A</v>
      </c>
      <c r="J116" s="37" t="e">
        <f>VLOOKUP('08.kolo výsledky '!$A116,'08.kolo stopky'!A:C,3,FALSE)</f>
        <v>#N/A</v>
      </c>
      <c r="K116" s="37" t="e">
        <f>J116/$X$3</f>
        <v>#N/A</v>
      </c>
      <c r="L116" s="37">
        <f>J116-$Y$3</f>
        <v>0</v>
      </c>
      <c r="M116" s="52"/>
      <c r="N116" s="35"/>
      <c r="O116" s="35"/>
      <c r="P116" s="35"/>
      <c r="Q116" s="35"/>
      <c r="R116" s="35"/>
      <c r="S116" s="35"/>
      <c r="T116" s="35"/>
      <c r="U116" s="35"/>
      <c r="V116" s="35"/>
      <c r="W116" s="53">
        <f>SUM(M116:V116)</f>
        <v>0</v>
      </c>
    </row>
    <row r="117" spans="1:23" ht="13.5">
      <c r="A117" s="1">
        <v>114</v>
      </c>
      <c r="B117" s="32"/>
      <c r="C117" s="32"/>
      <c r="D117" s="34" t="e">
        <f>VLOOKUP(A117,'08.kolo prezentácia'!$A$2:$G$185,2,FALSE)</f>
        <v>#N/A</v>
      </c>
      <c r="E117" s="34" t="e">
        <f>VLOOKUP(A117,'08.kolo prezentácia'!$A$2:$G$185,3,FALSE)</f>
        <v>#N/A</v>
      </c>
      <c r="F117" s="34" t="e">
        <f>CONCATENATE('08.kolo výsledky '!$D117," ",'08.kolo výsledky '!$E117)</f>
        <v>#N/A</v>
      </c>
      <c r="G117" s="34" t="e">
        <f>VLOOKUP(A117,'08.kolo prezentácia'!$A$2:$G$185,4,FALSE)</f>
        <v>#N/A</v>
      </c>
      <c r="H117" s="35" t="e">
        <f>VLOOKUP(A117,'08.kolo prezentácia'!$A$2:$G$185,5,FALSE)</f>
        <v>#N/A</v>
      </c>
      <c r="I117" s="36" t="e">
        <f>VLOOKUP(A117,'08.kolo prezentácia'!$A$2:$G$185,7,FALSE)</f>
        <v>#N/A</v>
      </c>
      <c r="J117" s="37" t="e">
        <f>VLOOKUP('08.kolo výsledky '!$A117,'08.kolo stopky'!A:C,3,FALSE)</f>
        <v>#N/A</v>
      </c>
      <c r="K117" s="37" t="e">
        <f>J117/$X$3</f>
        <v>#N/A</v>
      </c>
      <c r="L117" s="37">
        <f>J117-$Y$3</f>
        <v>0</v>
      </c>
      <c r="M117" s="52"/>
      <c r="N117" s="35"/>
      <c r="O117" s="35"/>
      <c r="P117" s="35"/>
      <c r="Q117" s="35"/>
      <c r="R117" s="35"/>
      <c r="S117" s="35"/>
      <c r="T117" s="35"/>
      <c r="U117" s="35"/>
      <c r="V117" s="35"/>
      <c r="W117" s="53">
        <f>SUM(M117:V117)</f>
        <v>0</v>
      </c>
    </row>
    <row r="118" spans="1:23" ht="13.5">
      <c r="A118" s="1">
        <v>115</v>
      </c>
      <c r="B118" s="32"/>
      <c r="C118" s="32"/>
      <c r="D118" s="34" t="e">
        <f>VLOOKUP(A118,'08.kolo prezentácia'!$A$2:$G$185,2,FALSE)</f>
        <v>#N/A</v>
      </c>
      <c r="E118" s="34" t="e">
        <f>VLOOKUP(A118,'08.kolo prezentácia'!$A$2:$G$185,3,FALSE)</f>
        <v>#N/A</v>
      </c>
      <c r="F118" s="34" t="e">
        <f>CONCATENATE('08.kolo výsledky '!$D118," ",'08.kolo výsledky '!$E118)</f>
        <v>#N/A</v>
      </c>
      <c r="G118" s="34" t="e">
        <f>VLOOKUP(A118,'08.kolo prezentácia'!$A$2:$G$185,4,FALSE)</f>
        <v>#N/A</v>
      </c>
      <c r="H118" s="35" t="e">
        <f>VLOOKUP(A118,'08.kolo prezentácia'!$A$2:$G$185,5,FALSE)</f>
        <v>#N/A</v>
      </c>
      <c r="I118" s="36" t="e">
        <f>VLOOKUP(A118,'08.kolo prezentácia'!$A$2:$G$185,7,FALSE)</f>
        <v>#N/A</v>
      </c>
      <c r="J118" s="37" t="e">
        <f>VLOOKUP('08.kolo výsledky '!$A118,'08.kolo stopky'!A:C,3,FALSE)</f>
        <v>#N/A</v>
      </c>
      <c r="K118" s="37" t="e">
        <f>J118/$X$3</f>
        <v>#N/A</v>
      </c>
      <c r="L118" s="37">
        <f>J118-$Y$3</f>
        <v>0</v>
      </c>
      <c r="M118" s="52"/>
      <c r="N118" s="35"/>
      <c r="O118" s="35"/>
      <c r="P118" s="35"/>
      <c r="Q118" s="35"/>
      <c r="R118" s="35"/>
      <c r="S118" s="35"/>
      <c r="T118" s="35"/>
      <c r="U118" s="35"/>
      <c r="V118" s="35"/>
      <c r="W118" s="53">
        <f>SUM(M118:V118)</f>
        <v>0</v>
      </c>
    </row>
    <row r="119" spans="1:23" ht="13.5">
      <c r="A119" s="1">
        <v>116</v>
      </c>
      <c r="B119" s="32"/>
      <c r="C119" s="32"/>
      <c r="D119" s="34" t="e">
        <f>VLOOKUP(A119,'08.kolo prezentácia'!$A$2:$G$185,2,FALSE)</f>
        <v>#N/A</v>
      </c>
      <c r="E119" s="34" t="e">
        <f>VLOOKUP(A119,'08.kolo prezentácia'!$A$2:$G$185,3,FALSE)</f>
        <v>#N/A</v>
      </c>
      <c r="F119" s="34" t="e">
        <f>CONCATENATE('08.kolo výsledky '!$D119," ",'08.kolo výsledky '!$E119)</f>
        <v>#N/A</v>
      </c>
      <c r="G119" s="34" t="e">
        <f>VLOOKUP(A119,'08.kolo prezentácia'!$A$2:$G$185,4,FALSE)</f>
        <v>#N/A</v>
      </c>
      <c r="H119" s="35" t="e">
        <f>VLOOKUP(A119,'08.kolo prezentácia'!$A$2:$G$185,5,FALSE)</f>
        <v>#N/A</v>
      </c>
      <c r="I119" s="36" t="e">
        <f>VLOOKUP(A119,'08.kolo prezentácia'!$A$2:$G$185,7,FALSE)</f>
        <v>#N/A</v>
      </c>
      <c r="J119" s="37" t="e">
        <f>VLOOKUP('08.kolo výsledky '!$A119,'08.kolo stopky'!A:C,3,FALSE)</f>
        <v>#N/A</v>
      </c>
      <c r="K119" s="37" t="e">
        <f>J119/$X$3</f>
        <v>#N/A</v>
      </c>
      <c r="L119" s="37">
        <f>J119-$Y$3</f>
        <v>0</v>
      </c>
      <c r="M119" s="52"/>
      <c r="N119" s="35"/>
      <c r="O119" s="35"/>
      <c r="P119" s="35"/>
      <c r="Q119" s="35"/>
      <c r="R119" s="35"/>
      <c r="S119" s="35"/>
      <c r="T119" s="35"/>
      <c r="U119" s="35"/>
      <c r="V119" s="35"/>
      <c r="W119" s="53">
        <f>SUM(M119:V119)</f>
        <v>0</v>
      </c>
    </row>
    <row r="120" spans="1:23" ht="13.5">
      <c r="A120" s="1">
        <v>117</v>
      </c>
      <c r="B120" s="32"/>
      <c r="C120" s="32"/>
      <c r="D120" s="34" t="e">
        <f>VLOOKUP(A120,'08.kolo prezentácia'!$A$2:$G$185,2,FALSE)</f>
        <v>#N/A</v>
      </c>
      <c r="E120" s="34" t="e">
        <f>VLOOKUP(A120,'08.kolo prezentácia'!$A$2:$G$185,3,FALSE)</f>
        <v>#N/A</v>
      </c>
      <c r="F120" s="34" t="e">
        <f>CONCATENATE('08.kolo výsledky '!$D120," ",'08.kolo výsledky '!$E120)</f>
        <v>#N/A</v>
      </c>
      <c r="G120" s="34" t="e">
        <f>VLOOKUP(A120,'08.kolo prezentácia'!$A$2:$G$185,4,FALSE)</f>
        <v>#N/A</v>
      </c>
      <c r="H120" s="35" t="e">
        <f>VLOOKUP(A120,'08.kolo prezentácia'!$A$2:$G$185,5,FALSE)</f>
        <v>#N/A</v>
      </c>
      <c r="I120" s="36" t="e">
        <f>VLOOKUP(A120,'08.kolo prezentácia'!$A$2:$G$185,7,FALSE)</f>
        <v>#N/A</v>
      </c>
      <c r="J120" s="37" t="e">
        <f>VLOOKUP('08.kolo výsledky '!$A120,'08.kolo stopky'!A:C,3,FALSE)</f>
        <v>#N/A</v>
      </c>
      <c r="K120" s="37" t="e">
        <f>J120/$X$3</f>
        <v>#N/A</v>
      </c>
      <c r="L120" s="37">
        <f>J120-$Y$3</f>
        <v>0</v>
      </c>
      <c r="M120" s="52"/>
      <c r="N120" s="35"/>
      <c r="O120" s="35"/>
      <c r="P120" s="35"/>
      <c r="Q120" s="35"/>
      <c r="R120" s="35"/>
      <c r="S120" s="35"/>
      <c r="T120" s="35"/>
      <c r="U120" s="35"/>
      <c r="V120" s="35"/>
      <c r="W120" s="53">
        <f>SUM(M120:V120)</f>
        <v>0</v>
      </c>
    </row>
    <row r="121" spans="1:23" ht="13.5">
      <c r="A121" s="1">
        <v>118</v>
      </c>
      <c r="B121" s="32"/>
      <c r="C121" s="32"/>
      <c r="D121" s="34" t="e">
        <f>VLOOKUP(A121,'08.kolo prezentácia'!$A$2:$G$185,2,FALSE)</f>
        <v>#N/A</v>
      </c>
      <c r="E121" s="34" t="e">
        <f>VLOOKUP(A121,'08.kolo prezentácia'!$A$2:$G$185,3,FALSE)</f>
        <v>#N/A</v>
      </c>
      <c r="F121" s="34" t="e">
        <f>CONCATENATE('08.kolo výsledky '!$D121," ",'08.kolo výsledky '!$E121)</f>
        <v>#N/A</v>
      </c>
      <c r="G121" s="34" t="e">
        <f>VLOOKUP(A121,'08.kolo prezentácia'!$A$2:$G$185,4,FALSE)</f>
        <v>#N/A</v>
      </c>
      <c r="H121" s="35" t="e">
        <f>VLOOKUP(A121,'08.kolo prezentácia'!$A$2:$G$185,5,FALSE)</f>
        <v>#N/A</v>
      </c>
      <c r="I121" s="36" t="e">
        <f>VLOOKUP(A121,'08.kolo prezentácia'!$A$2:$G$185,7,FALSE)</f>
        <v>#N/A</v>
      </c>
      <c r="J121" s="37" t="e">
        <f>VLOOKUP('08.kolo výsledky '!$A121,'08.kolo stopky'!A:C,3,FALSE)</f>
        <v>#N/A</v>
      </c>
      <c r="K121" s="37" t="e">
        <f>J121/$X$3</f>
        <v>#N/A</v>
      </c>
      <c r="L121" s="37">
        <f>J121-$Y$3</f>
        <v>0</v>
      </c>
      <c r="M121" s="52"/>
      <c r="N121" s="35"/>
      <c r="O121" s="35"/>
      <c r="P121" s="35"/>
      <c r="Q121" s="35"/>
      <c r="R121" s="35"/>
      <c r="S121" s="35"/>
      <c r="T121" s="35"/>
      <c r="U121" s="35"/>
      <c r="V121" s="35"/>
      <c r="W121" s="53">
        <f>SUM(M121:V121)</f>
        <v>0</v>
      </c>
    </row>
    <row r="122" spans="1:23" ht="13.5">
      <c r="A122" s="1">
        <v>119</v>
      </c>
      <c r="B122" s="32"/>
      <c r="C122" s="32"/>
      <c r="D122" s="34" t="e">
        <f>VLOOKUP(A122,'08.kolo prezentácia'!$A$2:$G$185,2,FALSE)</f>
        <v>#N/A</v>
      </c>
      <c r="E122" s="34" t="e">
        <f>VLOOKUP(A122,'08.kolo prezentácia'!$A$2:$G$185,3,FALSE)</f>
        <v>#N/A</v>
      </c>
      <c r="F122" s="34" t="e">
        <f>CONCATENATE('08.kolo výsledky '!$D122," ",'08.kolo výsledky '!$E122)</f>
        <v>#N/A</v>
      </c>
      <c r="G122" s="34" t="e">
        <f>VLOOKUP(A122,'08.kolo prezentácia'!$A$2:$G$185,4,FALSE)</f>
        <v>#N/A</v>
      </c>
      <c r="H122" s="35" t="e">
        <f>VLOOKUP(A122,'08.kolo prezentácia'!$A$2:$G$185,5,FALSE)</f>
        <v>#N/A</v>
      </c>
      <c r="I122" s="36" t="e">
        <f>VLOOKUP(A122,'08.kolo prezentácia'!$A$2:$G$185,7,FALSE)</f>
        <v>#N/A</v>
      </c>
      <c r="J122" s="37" t="e">
        <f>VLOOKUP('08.kolo výsledky '!$A122,'08.kolo stopky'!A:C,3,FALSE)</f>
        <v>#N/A</v>
      </c>
      <c r="K122" s="37" t="e">
        <f>J122/$X$3</f>
        <v>#N/A</v>
      </c>
      <c r="L122" s="37">
        <f>J122-$Y$3</f>
        <v>0</v>
      </c>
      <c r="M122" s="52"/>
      <c r="N122" s="35"/>
      <c r="O122" s="35"/>
      <c r="P122" s="35"/>
      <c r="Q122" s="35"/>
      <c r="R122" s="35"/>
      <c r="S122" s="35"/>
      <c r="T122" s="35"/>
      <c r="U122" s="35"/>
      <c r="V122" s="35"/>
      <c r="W122" s="53">
        <f>SUM(M122:V122)</f>
        <v>0</v>
      </c>
    </row>
    <row r="123" spans="1:23" ht="13.5">
      <c r="A123" s="1">
        <v>120</v>
      </c>
      <c r="B123" s="32"/>
      <c r="C123" s="32"/>
      <c r="D123" s="34" t="e">
        <f>VLOOKUP(A123,'08.kolo prezentácia'!$A$2:$G$185,2,FALSE)</f>
        <v>#N/A</v>
      </c>
      <c r="E123" s="34" t="e">
        <f>VLOOKUP(A123,'08.kolo prezentácia'!$A$2:$G$185,3,FALSE)</f>
        <v>#N/A</v>
      </c>
      <c r="F123" s="34" t="e">
        <f>CONCATENATE('08.kolo výsledky '!$D123," ",'08.kolo výsledky '!$E123)</f>
        <v>#N/A</v>
      </c>
      <c r="G123" s="34" t="e">
        <f>VLOOKUP(A123,'08.kolo prezentácia'!$A$2:$G$185,4,FALSE)</f>
        <v>#N/A</v>
      </c>
      <c r="H123" s="35" t="e">
        <f>VLOOKUP(A123,'08.kolo prezentácia'!$A$2:$G$185,5,FALSE)</f>
        <v>#N/A</v>
      </c>
      <c r="I123" s="36" t="e">
        <f>VLOOKUP(A123,'08.kolo prezentácia'!$A$2:$G$185,7,FALSE)</f>
        <v>#N/A</v>
      </c>
      <c r="J123" s="37" t="e">
        <f>VLOOKUP('08.kolo výsledky '!$A123,'08.kolo stopky'!A:C,3,FALSE)</f>
        <v>#N/A</v>
      </c>
      <c r="K123" s="37" t="e">
        <f>J123/$X$3</f>
        <v>#N/A</v>
      </c>
      <c r="L123" s="37">
        <f>J123-$Y$3</f>
        <v>0</v>
      </c>
      <c r="M123" s="52"/>
      <c r="N123" s="35"/>
      <c r="O123" s="35"/>
      <c r="P123" s="35"/>
      <c r="Q123" s="35"/>
      <c r="R123" s="35"/>
      <c r="S123" s="35"/>
      <c r="T123" s="35"/>
      <c r="U123" s="35"/>
      <c r="V123" s="35"/>
      <c r="W123" s="53">
        <f>SUM(M123:V123)</f>
        <v>0</v>
      </c>
    </row>
    <row r="124" spans="1:23" ht="13.5">
      <c r="A124" s="1">
        <v>121</v>
      </c>
      <c r="B124" s="32"/>
      <c r="C124" s="32"/>
      <c r="D124" s="34" t="e">
        <f>VLOOKUP(A124,'08.kolo prezentácia'!$A$2:$G$185,2,FALSE)</f>
        <v>#N/A</v>
      </c>
      <c r="E124" s="34" t="e">
        <f>VLOOKUP(A124,'08.kolo prezentácia'!$A$2:$G$185,3,FALSE)</f>
        <v>#N/A</v>
      </c>
      <c r="F124" s="34" t="e">
        <f>CONCATENATE('08.kolo výsledky '!$D124," ",'08.kolo výsledky '!$E124)</f>
        <v>#N/A</v>
      </c>
      <c r="G124" s="34" t="e">
        <f>VLOOKUP(A124,'08.kolo prezentácia'!$A$2:$G$185,4,FALSE)</f>
        <v>#N/A</v>
      </c>
      <c r="H124" s="35" t="e">
        <f>VLOOKUP(A124,'08.kolo prezentácia'!$A$2:$G$185,5,FALSE)</f>
        <v>#N/A</v>
      </c>
      <c r="I124" s="36" t="e">
        <f>VLOOKUP(A124,'08.kolo prezentácia'!$A$2:$G$185,7,FALSE)</f>
        <v>#N/A</v>
      </c>
      <c r="J124" s="37" t="e">
        <f>VLOOKUP('08.kolo výsledky '!$A124,'08.kolo stopky'!A:C,3,FALSE)</f>
        <v>#N/A</v>
      </c>
      <c r="K124" s="37" t="e">
        <f>J124/$X$3</f>
        <v>#N/A</v>
      </c>
      <c r="L124" s="37">
        <f>J124-$Y$3</f>
        <v>0</v>
      </c>
      <c r="M124" s="52"/>
      <c r="N124" s="35"/>
      <c r="O124" s="35"/>
      <c r="P124" s="35"/>
      <c r="Q124" s="35"/>
      <c r="R124" s="35"/>
      <c r="S124" s="35"/>
      <c r="T124" s="35"/>
      <c r="U124" s="35"/>
      <c r="V124" s="35"/>
      <c r="W124" s="53">
        <f>SUM(M124:V124)</f>
        <v>0</v>
      </c>
    </row>
    <row r="125" spans="1:23" ht="13.5">
      <c r="A125" s="1">
        <v>122</v>
      </c>
      <c r="B125" s="32"/>
      <c r="C125" s="32"/>
      <c r="D125" s="34" t="e">
        <f>VLOOKUP(A125,'08.kolo prezentácia'!$A$2:$G$185,2,FALSE)</f>
        <v>#N/A</v>
      </c>
      <c r="E125" s="34" t="e">
        <f>VLOOKUP(A125,'08.kolo prezentácia'!$A$2:$G$185,3,FALSE)</f>
        <v>#N/A</v>
      </c>
      <c r="F125" s="34" t="e">
        <f>CONCATENATE('08.kolo výsledky '!$D125," ",'08.kolo výsledky '!$E125)</f>
        <v>#N/A</v>
      </c>
      <c r="G125" s="34" t="e">
        <f>VLOOKUP(A125,'08.kolo prezentácia'!$A$2:$G$185,4,FALSE)</f>
        <v>#N/A</v>
      </c>
      <c r="H125" s="35" t="e">
        <f>VLOOKUP(A125,'08.kolo prezentácia'!$A$2:$G$185,5,FALSE)</f>
        <v>#N/A</v>
      </c>
      <c r="I125" s="36" t="e">
        <f>VLOOKUP(A125,'08.kolo prezentácia'!$A$2:$G$185,7,FALSE)</f>
        <v>#N/A</v>
      </c>
      <c r="J125" s="37" t="e">
        <f>VLOOKUP('08.kolo výsledky '!$A125,'08.kolo stopky'!A:C,3,FALSE)</f>
        <v>#N/A</v>
      </c>
      <c r="K125" s="37" t="e">
        <f>J125/$X$3</f>
        <v>#N/A</v>
      </c>
      <c r="L125" s="37">
        <f>J125-$Y$3</f>
        <v>0</v>
      </c>
      <c r="M125" s="52"/>
      <c r="N125" s="35"/>
      <c r="O125" s="35"/>
      <c r="P125" s="35"/>
      <c r="Q125" s="35"/>
      <c r="R125" s="35"/>
      <c r="S125" s="35"/>
      <c r="T125" s="35"/>
      <c r="U125" s="35"/>
      <c r="V125" s="35"/>
      <c r="W125" s="53">
        <f>SUM(M125:V125)</f>
        <v>0</v>
      </c>
    </row>
    <row r="126" spans="1:23" ht="13.5">
      <c r="A126" s="1">
        <v>123</v>
      </c>
      <c r="B126" s="32"/>
      <c r="C126" s="32"/>
      <c r="D126" s="34" t="e">
        <f>VLOOKUP(A126,'08.kolo prezentácia'!$A$2:$G$185,2,FALSE)</f>
        <v>#N/A</v>
      </c>
      <c r="E126" s="34" t="e">
        <f>VLOOKUP(A126,'08.kolo prezentácia'!$A$2:$G$185,3,FALSE)</f>
        <v>#N/A</v>
      </c>
      <c r="F126" s="34" t="e">
        <f>CONCATENATE('08.kolo výsledky '!$D126," ",'08.kolo výsledky '!$E126)</f>
        <v>#N/A</v>
      </c>
      <c r="G126" s="34" t="e">
        <f>VLOOKUP(A126,'08.kolo prezentácia'!$A$2:$G$185,4,FALSE)</f>
        <v>#N/A</v>
      </c>
      <c r="H126" s="35" t="e">
        <f>VLOOKUP(A126,'08.kolo prezentácia'!$A$2:$G$185,5,FALSE)</f>
        <v>#N/A</v>
      </c>
      <c r="I126" s="36" t="e">
        <f>VLOOKUP(A126,'08.kolo prezentácia'!$A$2:$G$185,7,FALSE)</f>
        <v>#N/A</v>
      </c>
      <c r="J126" s="37" t="e">
        <f>VLOOKUP('08.kolo výsledky '!$A126,'08.kolo stopky'!A:C,3,FALSE)</f>
        <v>#N/A</v>
      </c>
      <c r="K126" s="37" t="e">
        <f>J126/$X$3</f>
        <v>#N/A</v>
      </c>
      <c r="L126" s="37">
        <f>J126-$Y$3</f>
        <v>0</v>
      </c>
      <c r="M126" s="52"/>
      <c r="N126" s="35"/>
      <c r="O126" s="35"/>
      <c r="P126" s="35"/>
      <c r="Q126" s="35"/>
      <c r="R126" s="35"/>
      <c r="S126" s="35"/>
      <c r="T126" s="35"/>
      <c r="U126" s="35"/>
      <c r="V126" s="35"/>
      <c r="W126" s="53">
        <f>SUM(M126:V126)</f>
        <v>0</v>
      </c>
    </row>
    <row r="127" spans="1:23" ht="13.5">
      <c r="A127" s="1">
        <v>124</v>
      </c>
      <c r="B127" s="32"/>
      <c r="C127" s="32"/>
      <c r="D127" s="34" t="e">
        <f>VLOOKUP(A127,'08.kolo prezentácia'!$A$2:$G$185,2,FALSE)</f>
        <v>#N/A</v>
      </c>
      <c r="E127" s="34" t="e">
        <f>VLOOKUP(A127,'08.kolo prezentácia'!$A$2:$G$185,3,FALSE)</f>
        <v>#N/A</v>
      </c>
      <c r="F127" s="34" t="e">
        <f>CONCATENATE('08.kolo výsledky '!$D127," ",'08.kolo výsledky '!$E127)</f>
        <v>#N/A</v>
      </c>
      <c r="G127" s="34" t="e">
        <f>VLOOKUP(A127,'08.kolo prezentácia'!$A$2:$G$185,4,FALSE)</f>
        <v>#N/A</v>
      </c>
      <c r="H127" s="35" t="e">
        <f>VLOOKUP(A127,'08.kolo prezentácia'!$A$2:$G$185,5,FALSE)</f>
        <v>#N/A</v>
      </c>
      <c r="I127" s="36" t="e">
        <f>VLOOKUP(A127,'08.kolo prezentácia'!$A$2:$G$185,7,FALSE)</f>
        <v>#N/A</v>
      </c>
      <c r="J127" s="37" t="e">
        <f>VLOOKUP('08.kolo výsledky '!$A127,'08.kolo stopky'!A:C,3,FALSE)</f>
        <v>#N/A</v>
      </c>
      <c r="K127" s="37" t="e">
        <f>J127/$X$3</f>
        <v>#N/A</v>
      </c>
      <c r="L127" s="37">
        <f>J127-$Y$3</f>
        <v>0</v>
      </c>
      <c r="M127" s="52"/>
      <c r="N127" s="35"/>
      <c r="O127" s="35"/>
      <c r="P127" s="35"/>
      <c r="Q127" s="35"/>
      <c r="R127" s="35"/>
      <c r="S127" s="35"/>
      <c r="T127" s="35"/>
      <c r="U127" s="35"/>
      <c r="V127" s="35"/>
      <c r="W127" s="53">
        <f>SUM(M127:V127)</f>
        <v>0</v>
      </c>
    </row>
    <row r="128" spans="1:23" ht="13.5">
      <c r="A128" s="1">
        <v>125</v>
      </c>
      <c r="B128" s="32"/>
      <c r="C128" s="32"/>
      <c r="D128" s="34" t="e">
        <f>VLOOKUP(A128,'08.kolo prezentácia'!$A$2:$G$185,2,FALSE)</f>
        <v>#N/A</v>
      </c>
      <c r="E128" s="34" t="e">
        <f>VLOOKUP(A128,'08.kolo prezentácia'!$A$2:$G$185,3,FALSE)</f>
        <v>#N/A</v>
      </c>
      <c r="F128" s="34" t="e">
        <f>CONCATENATE('08.kolo výsledky '!$D128," ",'08.kolo výsledky '!$E128)</f>
        <v>#N/A</v>
      </c>
      <c r="G128" s="34" t="e">
        <f>VLOOKUP(A128,'08.kolo prezentácia'!$A$2:$G$185,4,FALSE)</f>
        <v>#N/A</v>
      </c>
      <c r="H128" s="35" t="e">
        <f>VLOOKUP(A128,'08.kolo prezentácia'!$A$2:$G$185,5,FALSE)</f>
        <v>#N/A</v>
      </c>
      <c r="I128" s="36" t="e">
        <f>VLOOKUP(A128,'08.kolo prezentácia'!$A$2:$G$185,7,FALSE)</f>
        <v>#N/A</v>
      </c>
      <c r="J128" s="37" t="e">
        <f>VLOOKUP('08.kolo výsledky '!$A128,'08.kolo stopky'!A:C,3,FALSE)</f>
        <v>#N/A</v>
      </c>
      <c r="K128" s="37" t="e">
        <f>J128/$X$3</f>
        <v>#N/A</v>
      </c>
      <c r="L128" s="37">
        <f>J128-$Y$3</f>
        <v>0</v>
      </c>
      <c r="M128" s="52"/>
      <c r="N128" s="35"/>
      <c r="O128" s="35"/>
      <c r="P128" s="35"/>
      <c r="Q128" s="35"/>
      <c r="R128" s="35"/>
      <c r="S128" s="35"/>
      <c r="T128" s="35"/>
      <c r="U128" s="35"/>
      <c r="V128" s="35"/>
      <c r="W128" s="53">
        <f>SUM(M128:V128)</f>
        <v>0</v>
      </c>
    </row>
    <row r="129" spans="1:23" ht="13.5">
      <c r="A129" s="1">
        <v>126</v>
      </c>
      <c r="B129" s="32"/>
      <c r="C129" s="32"/>
      <c r="D129" s="34" t="e">
        <f>VLOOKUP(A129,'08.kolo prezentácia'!$A$2:$G$185,2,FALSE)</f>
        <v>#N/A</v>
      </c>
      <c r="E129" s="34" t="e">
        <f>VLOOKUP(A129,'08.kolo prezentácia'!$A$2:$G$185,3,FALSE)</f>
        <v>#N/A</v>
      </c>
      <c r="F129" s="34" t="e">
        <f>CONCATENATE('08.kolo výsledky '!$D129," ",'08.kolo výsledky '!$E129)</f>
        <v>#N/A</v>
      </c>
      <c r="G129" s="34" t="e">
        <f>VLOOKUP(A129,'08.kolo prezentácia'!$A$2:$G$185,4,FALSE)</f>
        <v>#N/A</v>
      </c>
      <c r="H129" s="35" t="e">
        <f>VLOOKUP(A129,'08.kolo prezentácia'!$A$2:$G$185,5,FALSE)</f>
        <v>#N/A</v>
      </c>
      <c r="I129" s="36" t="e">
        <f>VLOOKUP(A129,'08.kolo prezentácia'!$A$2:$G$185,7,FALSE)</f>
        <v>#N/A</v>
      </c>
      <c r="J129" s="37" t="e">
        <f>VLOOKUP('08.kolo výsledky '!$A129,'08.kolo stopky'!A:C,3,FALSE)</f>
        <v>#N/A</v>
      </c>
      <c r="K129" s="37" t="e">
        <f>J129/$X$3</f>
        <v>#N/A</v>
      </c>
      <c r="L129" s="37">
        <f>J129-$Y$3</f>
        <v>0</v>
      </c>
      <c r="M129" s="52"/>
      <c r="N129" s="35"/>
      <c r="O129" s="35"/>
      <c r="P129" s="35"/>
      <c r="Q129" s="35"/>
      <c r="R129" s="35"/>
      <c r="S129" s="35"/>
      <c r="T129" s="35"/>
      <c r="U129" s="35"/>
      <c r="V129" s="35"/>
      <c r="W129" s="53">
        <f>SUM(M129:V129)</f>
        <v>0</v>
      </c>
    </row>
    <row r="130" spans="1:23" ht="13.5">
      <c r="A130" s="1">
        <v>127</v>
      </c>
      <c r="B130" s="32"/>
      <c r="C130" s="32"/>
      <c r="D130" s="34" t="e">
        <f>VLOOKUP(A130,'08.kolo prezentácia'!$A$2:$G$185,2,FALSE)</f>
        <v>#N/A</v>
      </c>
      <c r="E130" s="34" t="e">
        <f>VLOOKUP(A130,'08.kolo prezentácia'!$A$2:$G$185,3,FALSE)</f>
        <v>#N/A</v>
      </c>
      <c r="F130" s="34" t="e">
        <f>CONCATENATE('08.kolo výsledky '!$D130," ",'08.kolo výsledky '!$E130)</f>
        <v>#N/A</v>
      </c>
      <c r="G130" s="34" t="e">
        <f>VLOOKUP(A130,'08.kolo prezentácia'!$A$2:$G$185,4,FALSE)</f>
        <v>#N/A</v>
      </c>
      <c r="H130" s="35" t="e">
        <f>VLOOKUP(A130,'08.kolo prezentácia'!$A$2:$G$185,5,FALSE)</f>
        <v>#N/A</v>
      </c>
      <c r="I130" s="36" t="e">
        <f>VLOOKUP(A130,'08.kolo prezentácia'!$A$2:$G$185,7,FALSE)</f>
        <v>#N/A</v>
      </c>
      <c r="J130" s="37" t="e">
        <f>VLOOKUP('08.kolo výsledky '!$A130,'08.kolo stopky'!A:C,3,FALSE)</f>
        <v>#N/A</v>
      </c>
      <c r="K130" s="37" t="e">
        <f>J130/$X$3</f>
        <v>#N/A</v>
      </c>
      <c r="L130" s="37">
        <f>J130-$Y$3</f>
        <v>0</v>
      </c>
      <c r="M130" s="52"/>
      <c r="N130" s="35"/>
      <c r="O130" s="35"/>
      <c r="P130" s="35"/>
      <c r="Q130" s="35"/>
      <c r="R130" s="35"/>
      <c r="S130" s="35"/>
      <c r="T130" s="35"/>
      <c r="U130" s="35"/>
      <c r="V130" s="35"/>
      <c r="W130" s="53">
        <f>SUM(M130:V130)</f>
        <v>0</v>
      </c>
    </row>
    <row r="131" spans="1:23" ht="13.5">
      <c r="A131" s="1">
        <v>128</v>
      </c>
      <c r="B131" s="32"/>
      <c r="C131" s="32"/>
      <c r="D131" s="34" t="e">
        <f>VLOOKUP(A131,'08.kolo prezentácia'!$A$2:$G$185,2,FALSE)</f>
        <v>#N/A</v>
      </c>
      <c r="E131" s="34" t="e">
        <f>VLOOKUP(A131,'08.kolo prezentácia'!$A$2:$G$185,3,FALSE)</f>
        <v>#N/A</v>
      </c>
      <c r="F131" s="34" t="e">
        <f>CONCATENATE('08.kolo výsledky '!$D131," ",'08.kolo výsledky '!$E131)</f>
        <v>#N/A</v>
      </c>
      <c r="G131" s="34" t="e">
        <f>VLOOKUP(A131,'08.kolo prezentácia'!$A$2:$G$185,4,FALSE)</f>
        <v>#N/A</v>
      </c>
      <c r="H131" s="35" t="e">
        <f>VLOOKUP(A131,'08.kolo prezentácia'!$A$2:$G$185,5,FALSE)</f>
        <v>#N/A</v>
      </c>
      <c r="I131" s="36" t="e">
        <f>VLOOKUP(A131,'08.kolo prezentácia'!$A$2:$G$185,7,FALSE)</f>
        <v>#N/A</v>
      </c>
      <c r="J131" s="37" t="e">
        <f>VLOOKUP('08.kolo výsledky '!$A131,'08.kolo stopky'!A:C,3,FALSE)</f>
        <v>#N/A</v>
      </c>
      <c r="K131" s="37" t="e">
        <f>J131/$X$3</f>
        <v>#N/A</v>
      </c>
      <c r="L131" s="37">
        <f>J131-$Y$3</f>
        <v>0</v>
      </c>
      <c r="M131" s="52"/>
      <c r="N131" s="35"/>
      <c r="O131" s="35"/>
      <c r="P131" s="35"/>
      <c r="Q131" s="35"/>
      <c r="R131" s="35"/>
      <c r="S131" s="35"/>
      <c r="T131" s="35"/>
      <c r="U131" s="35"/>
      <c r="V131" s="35"/>
      <c r="W131" s="53">
        <f>SUM(M131:V131)</f>
        <v>0</v>
      </c>
    </row>
    <row r="132" spans="1:23" ht="13.5">
      <c r="A132" s="1">
        <v>129</v>
      </c>
      <c r="B132" s="32"/>
      <c r="C132" s="32"/>
      <c r="D132" s="34" t="e">
        <f>VLOOKUP(A132,'08.kolo prezentácia'!$A$2:$G$185,2,FALSE)</f>
        <v>#N/A</v>
      </c>
      <c r="E132" s="34" t="e">
        <f>VLOOKUP(A132,'08.kolo prezentácia'!$A$2:$G$185,3,FALSE)</f>
        <v>#N/A</v>
      </c>
      <c r="F132" s="34" t="e">
        <f>CONCATENATE('08.kolo výsledky '!$D132," ",'08.kolo výsledky '!$E132)</f>
        <v>#N/A</v>
      </c>
      <c r="G132" s="34" t="e">
        <f>VLOOKUP(A132,'08.kolo prezentácia'!$A$2:$G$185,4,FALSE)</f>
        <v>#N/A</v>
      </c>
      <c r="H132" s="35" t="e">
        <f>VLOOKUP(A132,'08.kolo prezentácia'!$A$2:$G$185,5,FALSE)</f>
        <v>#N/A</v>
      </c>
      <c r="I132" s="36" t="e">
        <f>VLOOKUP(A132,'08.kolo prezentácia'!$A$2:$G$185,7,FALSE)</f>
        <v>#N/A</v>
      </c>
      <c r="J132" s="37" t="e">
        <f>VLOOKUP('08.kolo výsledky '!$A132,'08.kolo stopky'!A:C,3,FALSE)</f>
        <v>#N/A</v>
      </c>
      <c r="K132" s="37" t="e">
        <f>J132/$X$3</f>
        <v>#N/A</v>
      </c>
      <c r="L132" s="37">
        <f>J132-$Y$3</f>
        <v>0</v>
      </c>
      <c r="M132" s="52"/>
      <c r="N132" s="35"/>
      <c r="O132" s="35"/>
      <c r="P132" s="35"/>
      <c r="Q132" s="35"/>
      <c r="R132" s="35"/>
      <c r="S132" s="35"/>
      <c r="T132" s="35"/>
      <c r="U132" s="35"/>
      <c r="V132" s="35"/>
      <c r="W132" s="53">
        <f>SUM(M132:V132)</f>
        <v>0</v>
      </c>
    </row>
    <row r="133" spans="1:23" ht="13.5">
      <c r="A133" s="1">
        <v>130</v>
      </c>
      <c r="B133" s="32"/>
      <c r="C133" s="32"/>
      <c r="D133" s="34" t="e">
        <f>VLOOKUP(A133,'08.kolo prezentácia'!$A$2:$G$185,2,FALSE)</f>
        <v>#N/A</v>
      </c>
      <c r="E133" s="34" t="e">
        <f>VLOOKUP(A133,'08.kolo prezentácia'!$A$2:$G$185,3,FALSE)</f>
        <v>#N/A</v>
      </c>
      <c r="F133" s="34" t="e">
        <f>CONCATENATE('08.kolo výsledky '!$D133," ",'08.kolo výsledky '!$E133)</f>
        <v>#N/A</v>
      </c>
      <c r="G133" s="34" t="e">
        <f>VLOOKUP(A133,'08.kolo prezentácia'!$A$2:$G$185,4,FALSE)</f>
        <v>#N/A</v>
      </c>
      <c r="H133" s="35" t="e">
        <f>VLOOKUP(A133,'08.kolo prezentácia'!$A$2:$G$185,5,FALSE)</f>
        <v>#N/A</v>
      </c>
      <c r="I133" s="36" t="e">
        <f>VLOOKUP(A133,'08.kolo prezentácia'!$A$2:$G$185,7,FALSE)</f>
        <v>#N/A</v>
      </c>
      <c r="J133" s="37" t="e">
        <f>VLOOKUP('08.kolo výsledky '!$A133,'08.kolo stopky'!A:C,3,FALSE)</f>
        <v>#N/A</v>
      </c>
      <c r="K133" s="37" t="e">
        <f>J133/$X$3</f>
        <v>#N/A</v>
      </c>
      <c r="L133" s="37">
        <f>J133-$Y$3</f>
        <v>0</v>
      </c>
      <c r="M133" s="52"/>
      <c r="N133" s="35"/>
      <c r="O133" s="35"/>
      <c r="P133" s="35"/>
      <c r="Q133" s="35"/>
      <c r="R133" s="35"/>
      <c r="S133" s="35"/>
      <c r="T133" s="35"/>
      <c r="U133" s="35"/>
      <c r="V133" s="35"/>
      <c r="W133" s="53">
        <f>SUM(M133:V133)</f>
        <v>0</v>
      </c>
    </row>
    <row r="134" spans="1:23" ht="13.5">
      <c r="A134" s="1">
        <v>131</v>
      </c>
      <c r="B134" s="32"/>
      <c r="C134" s="32"/>
      <c r="D134" s="34" t="e">
        <f>VLOOKUP(A134,'08.kolo prezentácia'!$A$2:$G$185,2,FALSE)</f>
        <v>#N/A</v>
      </c>
      <c r="E134" s="34" t="e">
        <f>VLOOKUP(A134,'08.kolo prezentácia'!$A$2:$G$185,3,FALSE)</f>
        <v>#N/A</v>
      </c>
      <c r="F134" s="34" t="e">
        <f>CONCATENATE('08.kolo výsledky '!$D134," ",'08.kolo výsledky '!$E134)</f>
        <v>#N/A</v>
      </c>
      <c r="G134" s="34" t="e">
        <f>VLOOKUP(A134,'08.kolo prezentácia'!$A$2:$G$185,4,FALSE)</f>
        <v>#N/A</v>
      </c>
      <c r="H134" s="35" t="e">
        <f>VLOOKUP(A134,'08.kolo prezentácia'!$A$2:$G$185,5,FALSE)</f>
        <v>#N/A</v>
      </c>
      <c r="I134" s="36" t="e">
        <f>VLOOKUP(A134,'08.kolo prezentácia'!$A$2:$G$185,7,FALSE)</f>
        <v>#N/A</v>
      </c>
      <c r="J134" s="37" t="e">
        <f>VLOOKUP('08.kolo výsledky '!$A134,'08.kolo stopky'!A:C,3,FALSE)</f>
        <v>#N/A</v>
      </c>
      <c r="K134" s="37" t="e">
        <f>J134/$X$3</f>
        <v>#N/A</v>
      </c>
      <c r="L134" s="37">
        <f>J134-$Y$3</f>
        <v>0</v>
      </c>
      <c r="M134" s="52"/>
      <c r="N134" s="35"/>
      <c r="O134" s="35"/>
      <c r="P134" s="35"/>
      <c r="Q134" s="35"/>
      <c r="R134" s="35"/>
      <c r="S134" s="35"/>
      <c r="T134" s="35"/>
      <c r="U134" s="35"/>
      <c r="V134" s="35"/>
      <c r="W134" s="53">
        <f>SUM(M134:V134)</f>
        <v>0</v>
      </c>
    </row>
    <row r="135" spans="1:23" ht="13.5">
      <c r="A135" s="1">
        <v>132</v>
      </c>
      <c r="B135" s="32"/>
      <c r="C135" s="32"/>
      <c r="D135" s="34" t="e">
        <f>VLOOKUP(A135,'08.kolo prezentácia'!$A$2:$G$185,2,FALSE)</f>
        <v>#N/A</v>
      </c>
      <c r="E135" s="34" t="e">
        <f>VLOOKUP(A135,'08.kolo prezentácia'!$A$2:$G$185,3,FALSE)</f>
        <v>#N/A</v>
      </c>
      <c r="F135" s="34" t="e">
        <f>CONCATENATE('08.kolo výsledky '!$D135," ",'08.kolo výsledky '!$E135)</f>
        <v>#N/A</v>
      </c>
      <c r="G135" s="34" t="e">
        <f>VLOOKUP(A135,'08.kolo prezentácia'!$A$2:$G$185,4,FALSE)</f>
        <v>#N/A</v>
      </c>
      <c r="H135" s="35" t="e">
        <f>VLOOKUP(A135,'08.kolo prezentácia'!$A$2:$G$185,5,FALSE)</f>
        <v>#N/A</v>
      </c>
      <c r="I135" s="36" t="e">
        <f>VLOOKUP(A135,'08.kolo prezentácia'!$A$2:$G$185,7,FALSE)</f>
        <v>#N/A</v>
      </c>
      <c r="J135" s="37" t="e">
        <f>VLOOKUP('08.kolo výsledky '!$A135,'08.kolo stopky'!A:C,3,FALSE)</f>
        <v>#N/A</v>
      </c>
      <c r="K135" s="37" t="e">
        <f>J135/$X$3</f>
        <v>#N/A</v>
      </c>
      <c r="L135" s="37">
        <f>J135-$Y$3</f>
        <v>0</v>
      </c>
      <c r="M135" s="52"/>
      <c r="N135" s="35"/>
      <c r="O135" s="35"/>
      <c r="P135" s="35"/>
      <c r="Q135" s="35"/>
      <c r="R135" s="35"/>
      <c r="S135" s="35"/>
      <c r="T135" s="35"/>
      <c r="U135" s="35"/>
      <c r="V135" s="35"/>
      <c r="W135" s="53">
        <f>SUM(M135:V135)</f>
        <v>0</v>
      </c>
    </row>
    <row r="136" spans="1:23" ht="13.5">
      <c r="A136" s="1">
        <v>133</v>
      </c>
      <c r="B136" s="32"/>
      <c r="C136" s="32"/>
      <c r="D136" s="34" t="e">
        <f>VLOOKUP(A136,'08.kolo prezentácia'!$A$2:$G$185,2,FALSE)</f>
        <v>#N/A</v>
      </c>
      <c r="E136" s="34" t="e">
        <f>VLOOKUP(A136,'08.kolo prezentácia'!$A$2:$G$185,3,FALSE)</f>
        <v>#N/A</v>
      </c>
      <c r="F136" s="34" t="e">
        <f>CONCATENATE('08.kolo výsledky '!$D136," ",'08.kolo výsledky '!$E136)</f>
        <v>#N/A</v>
      </c>
      <c r="G136" s="34" t="e">
        <f>VLOOKUP(A136,'08.kolo prezentácia'!$A$2:$G$185,4,FALSE)</f>
        <v>#N/A</v>
      </c>
      <c r="H136" s="35" t="e">
        <f>VLOOKUP(A136,'08.kolo prezentácia'!$A$2:$G$185,5,FALSE)</f>
        <v>#N/A</v>
      </c>
      <c r="I136" s="36" t="e">
        <f>VLOOKUP(A136,'08.kolo prezentácia'!$A$2:$G$185,7,FALSE)</f>
        <v>#N/A</v>
      </c>
      <c r="J136" s="37" t="e">
        <f>VLOOKUP('08.kolo výsledky '!$A136,'08.kolo stopky'!A:C,3,FALSE)</f>
        <v>#N/A</v>
      </c>
      <c r="K136" s="37" t="e">
        <f>J136/$X$3</f>
        <v>#N/A</v>
      </c>
      <c r="L136" s="37">
        <f>J136-$Y$3</f>
        <v>0</v>
      </c>
      <c r="M136" s="52"/>
      <c r="N136" s="35"/>
      <c r="O136" s="35"/>
      <c r="P136" s="35"/>
      <c r="Q136" s="35"/>
      <c r="R136" s="35"/>
      <c r="S136" s="35"/>
      <c r="T136" s="35"/>
      <c r="U136" s="35"/>
      <c r="V136" s="35"/>
      <c r="W136" s="53">
        <f>SUM(M136:V136)</f>
        <v>0</v>
      </c>
    </row>
    <row r="137" spans="1:23" ht="13.5">
      <c r="A137" s="1">
        <v>134</v>
      </c>
      <c r="B137" s="32"/>
      <c r="C137" s="32"/>
      <c r="D137" s="34" t="e">
        <f>VLOOKUP(A137,'08.kolo prezentácia'!$A$2:$G$185,2,FALSE)</f>
        <v>#N/A</v>
      </c>
      <c r="E137" s="34" t="e">
        <f>VLOOKUP(A137,'08.kolo prezentácia'!$A$2:$G$185,3,FALSE)</f>
        <v>#N/A</v>
      </c>
      <c r="F137" s="34" t="e">
        <f>CONCATENATE('08.kolo výsledky '!$D137," ",'08.kolo výsledky '!$E137)</f>
        <v>#N/A</v>
      </c>
      <c r="G137" s="34" t="e">
        <f>VLOOKUP(A137,'08.kolo prezentácia'!$A$2:$G$185,4,FALSE)</f>
        <v>#N/A</v>
      </c>
      <c r="H137" s="35" t="e">
        <f>VLOOKUP(A137,'08.kolo prezentácia'!$A$2:$G$185,5,FALSE)</f>
        <v>#N/A</v>
      </c>
      <c r="I137" s="36" t="e">
        <f>VLOOKUP(A137,'08.kolo prezentácia'!$A$2:$G$185,7,FALSE)</f>
        <v>#N/A</v>
      </c>
      <c r="J137" s="37" t="e">
        <f>VLOOKUP('08.kolo výsledky '!$A137,'08.kolo stopky'!A:C,3,FALSE)</f>
        <v>#N/A</v>
      </c>
      <c r="K137" s="37" t="e">
        <f>J137/$X$3</f>
        <v>#N/A</v>
      </c>
      <c r="L137" s="37">
        <f>J137-$Y$3</f>
        <v>0</v>
      </c>
      <c r="M137" s="52"/>
      <c r="N137" s="35"/>
      <c r="O137" s="35"/>
      <c r="P137" s="35"/>
      <c r="Q137" s="35"/>
      <c r="R137" s="35"/>
      <c r="S137" s="35"/>
      <c r="T137" s="35"/>
      <c r="U137" s="35"/>
      <c r="V137" s="35"/>
      <c r="W137" s="53">
        <f>SUM(M137:V137)</f>
        <v>0</v>
      </c>
    </row>
    <row r="138" spans="1:23" ht="13.5">
      <c r="A138" s="1">
        <v>135</v>
      </c>
      <c r="B138" s="32"/>
      <c r="C138" s="32"/>
      <c r="D138" s="34" t="e">
        <f>VLOOKUP(A138,'08.kolo prezentácia'!$A$2:$G$185,2,FALSE)</f>
        <v>#N/A</v>
      </c>
      <c r="E138" s="34" t="e">
        <f>VLOOKUP(A138,'08.kolo prezentácia'!$A$2:$G$185,3,FALSE)</f>
        <v>#N/A</v>
      </c>
      <c r="F138" s="34" t="e">
        <f>CONCATENATE('08.kolo výsledky '!$D138," ",'08.kolo výsledky '!$E138)</f>
        <v>#N/A</v>
      </c>
      <c r="G138" s="34" t="e">
        <f>VLOOKUP(A138,'08.kolo prezentácia'!$A$2:$G$185,4,FALSE)</f>
        <v>#N/A</v>
      </c>
      <c r="H138" s="35" t="e">
        <f>VLOOKUP(A138,'08.kolo prezentácia'!$A$2:$G$185,5,FALSE)</f>
        <v>#N/A</v>
      </c>
      <c r="I138" s="36" t="e">
        <f>VLOOKUP(A138,'08.kolo prezentácia'!$A$2:$G$185,7,FALSE)</f>
        <v>#N/A</v>
      </c>
      <c r="J138" s="37" t="e">
        <f>VLOOKUP('08.kolo výsledky '!$A138,'08.kolo stopky'!A:C,3,FALSE)</f>
        <v>#N/A</v>
      </c>
      <c r="K138" s="37" t="e">
        <f>J138/$X$3</f>
        <v>#N/A</v>
      </c>
      <c r="L138" s="37">
        <f>J138-$Y$3</f>
        <v>0</v>
      </c>
      <c r="M138" s="52"/>
      <c r="N138" s="35"/>
      <c r="O138" s="35"/>
      <c r="P138" s="35"/>
      <c r="Q138" s="35"/>
      <c r="R138" s="35"/>
      <c r="S138" s="35"/>
      <c r="T138" s="35"/>
      <c r="U138" s="35"/>
      <c r="V138" s="35"/>
      <c r="W138" s="53">
        <f>SUM(M138:V138)</f>
        <v>0</v>
      </c>
    </row>
    <row r="139" spans="1:23" ht="13.5">
      <c r="A139" s="1">
        <v>136</v>
      </c>
      <c r="B139" s="32"/>
      <c r="C139" s="32"/>
      <c r="D139" s="34" t="e">
        <f>VLOOKUP(A139,'08.kolo prezentácia'!$A$2:$G$185,2,FALSE)</f>
        <v>#N/A</v>
      </c>
      <c r="E139" s="34" t="e">
        <f>VLOOKUP(A139,'08.kolo prezentácia'!$A$2:$G$185,3,FALSE)</f>
        <v>#N/A</v>
      </c>
      <c r="F139" s="34" t="e">
        <f>CONCATENATE('08.kolo výsledky '!$D139," ",'08.kolo výsledky '!$E139)</f>
        <v>#N/A</v>
      </c>
      <c r="G139" s="34" t="e">
        <f>VLOOKUP(A139,'08.kolo prezentácia'!$A$2:$G$185,4,FALSE)</f>
        <v>#N/A</v>
      </c>
      <c r="H139" s="35" t="e">
        <f>VLOOKUP(A139,'08.kolo prezentácia'!$A$2:$G$185,5,FALSE)</f>
        <v>#N/A</v>
      </c>
      <c r="I139" s="36" t="e">
        <f>VLOOKUP(A139,'08.kolo prezentácia'!$A$2:$G$185,7,FALSE)</f>
        <v>#N/A</v>
      </c>
      <c r="J139" s="37" t="e">
        <f>VLOOKUP('08.kolo výsledky '!$A139,'08.kolo stopky'!A:C,3,FALSE)</f>
        <v>#N/A</v>
      </c>
      <c r="K139" s="37" t="e">
        <f>J139/$X$3</f>
        <v>#N/A</v>
      </c>
      <c r="L139" s="37">
        <f>J139-$Y$3</f>
        <v>0</v>
      </c>
      <c r="M139" s="52"/>
      <c r="N139" s="35"/>
      <c r="O139" s="35"/>
      <c r="P139" s="35"/>
      <c r="Q139" s="35"/>
      <c r="R139" s="35"/>
      <c r="S139" s="35"/>
      <c r="T139" s="35"/>
      <c r="U139" s="35"/>
      <c r="V139" s="35"/>
      <c r="W139" s="53">
        <f>SUM(M139:V139)</f>
        <v>0</v>
      </c>
    </row>
    <row r="140" spans="1:23" ht="13.5">
      <c r="A140" s="1">
        <v>137</v>
      </c>
      <c r="B140" s="32"/>
      <c r="C140" s="32"/>
      <c r="D140" s="34" t="e">
        <f>VLOOKUP(A140,'08.kolo prezentácia'!$A$2:$G$185,2,FALSE)</f>
        <v>#N/A</v>
      </c>
      <c r="E140" s="34" t="e">
        <f>VLOOKUP(A140,'08.kolo prezentácia'!$A$2:$G$185,3,FALSE)</f>
        <v>#N/A</v>
      </c>
      <c r="F140" s="34" t="e">
        <f>CONCATENATE('08.kolo výsledky '!$D140," ",'08.kolo výsledky '!$E140)</f>
        <v>#N/A</v>
      </c>
      <c r="G140" s="34" t="e">
        <f>VLOOKUP(A140,'08.kolo prezentácia'!$A$2:$G$185,4,FALSE)</f>
        <v>#N/A</v>
      </c>
      <c r="H140" s="35" t="e">
        <f>VLOOKUP(A140,'08.kolo prezentácia'!$A$2:$G$185,5,FALSE)</f>
        <v>#N/A</v>
      </c>
      <c r="I140" s="36" t="e">
        <f>VLOOKUP(A140,'08.kolo prezentácia'!$A$2:$G$185,7,FALSE)</f>
        <v>#N/A</v>
      </c>
      <c r="J140" s="37" t="e">
        <f>VLOOKUP('08.kolo výsledky '!$A140,'08.kolo stopky'!A:C,3,FALSE)</f>
        <v>#N/A</v>
      </c>
      <c r="K140" s="37" t="e">
        <f>J140/$X$3</f>
        <v>#N/A</v>
      </c>
      <c r="L140" s="37">
        <f>J140-$Y$3</f>
        <v>0</v>
      </c>
      <c r="M140" s="52"/>
      <c r="N140" s="35"/>
      <c r="O140" s="35"/>
      <c r="P140" s="35"/>
      <c r="Q140" s="35"/>
      <c r="R140" s="35"/>
      <c r="S140" s="35"/>
      <c r="T140" s="35"/>
      <c r="U140" s="35"/>
      <c r="V140" s="35"/>
      <c r="W140" s="53">
        <f>SUM(M140:V140)</f>
        <v>0</v>
      </c>
    </row>
    <row r="141" spans="1:23" ht="13.5">
      <c r="A141" s="1">
        <v>138</v>
      </c>
      <c r="B141" s="32"/>
      <c r="C141" s="32"/>
      <c r="D141" s="34" t="e">
        <f>VLOOKUP(A141,'08.kolo prezentácia'!$A$2:$G$185,2,FALSE)</f>
        <v>#N/A</v>
      </c>
      <c r="E141" s="34" t="e">
        <f>VLOOKUP(A141,'08.kolo prezentácia'!$A$2:$G$185,3,FALSE)</f>
        <v>#N/A</v>
      </c>
      <c r="F141" s="34" t="e">
        <f>CONCATENATE('08.kolo výsledky '!$D141," ",'08.kolo výsledky '!$E141)</f>
        <v>#N/A</v>
      </c>
      <c r="G141" s="34" t="e">
        <f>VLOOKUP(A141,'08.kolo prezentácia'!$A$2:$G$185,4,FALSE)</f>
        <v>#N/A</v>
      </c>
      <c r="H141" s="35" t="e">
        <f>VLOOKUP(A141,'08.kolo prezentácia'!$A$2:$G$185,5,FALSE)</f>
        <v>#N/A</v>
      </c>
      <c r="I141" s="36" t="e">
        <f>VLOOKUP(A141,'08.kolo prezentácia'!$A$2:$G$185,7,FALSE)</f>
        <v>#N/A</v>
      </c>
      <c r="J141" s="37" t="e">
        <f>VLOOKUP('08.kolo výsledky '!$A141,'08.kolo stopky'!A:C,3,FALSE)</f>
        <v>#N/A</v>
      </c>
      <c r="K141" s="37" t="e">
        <f>J141/$X$3</f>
        <v>#N/A</v>
      </c>
      <c r="L141" s="37">
        <f>J141-$Y$3</f>
        <v>0</v>
      </c>
      <c r="M141" s="52"/>
      <c r="N141" s="35"/>
      <c r="O141" s="35"/>
      <c r="P141" s="35"/>
      <c r="Q141" s="35"/>
      <c r="R141" s="35"/>
      <c r="S141" s="35"/>
      <c r="T141" s="35"/>
      <c r="U141" s="35"/>
      <c r="V141" s="35"/>
      <c r="W141" s="53">
        <f>SUM(M141:V141)</f>
        <v>0</v>
      </c>
    </row>
    <row r="142" spans="1:23" ht="13.5">
      <c r="A142" s="1">
        <v>139</v>
      </c>
      <c r="B142" s="32"/>
      <c r="C142" s="32"/>
      <c r="D142" s="34" t="e">
        <f>VLOOKUP(A142,'08.kolo prezentácia'!$A$2:$G$185,2,FALSE)</f>
        <v>#N/A</v>
      </c>
      <c r="E142" s="34" t="e">
        <f>VLOOKUP(A142,'08.kolo prezentácia'!$A$2:$G$185,3,FALSE)</f>
        <v>#N/A</v>
      </c>
      <c r="F142" s="34" t="e">
        <f>CONCATENATE('08.kolo výsledky '!$D142," ",'08.kolo výsledky '!$E142)</f>
        <v>#N/A</v>
      </c>
      <c r="G142" s="34" t="e">
        <f>VLOOKUP(A142,'08.kolo prezentácia'!$A$2:$G$185,4,FALSE)</f>
        <v>#N/A</v>
      </c>
      <c r="H142" s="35" t="e">
        <f>VLOOKUP(A142,'08.kolo prezentácia'!$A$2:$G$185,5,FALSE)</f>
        <v>#N/A</v>
      </c>
      <c r="I142" s="36" t="e">
        <f>VLOOKUP(A142,'08.kolo prezentácia'!$A$2:$G$185,7,FALSE)</f>
        <v>#N/A</v>
      </c>
      <c r="J142" s="37" t="e">
        <f>VLOOKUP('08.kolo výsledky '!$A142,'08.kolo stopky'!A:C,3,FALSE)</f>
        <v>#N/A</v>
      </c>
      <c r="K142" s="37" t="e">
        <f>J142/$X$3</f>
        <v>#N/A</v>
      </c>
      <c r="L142" s="37">
        <f>J142-$Y$3</f>
        <v>0</v>
      </c>
      <c r="M142" s="52"/>
      <c r="N142" s="35"/>
      <c r="O142" s="35"/>
      <c r="P142" s="35"/>
      <c r="Q142" s="35"/>
      <c r="R142" s="35"/>
      <c r="S142" s="35"/>
      <c r="T142" s="35"/>
      <c r="U142" s="35"/>
      <c r="V142" s="35"/>
      <c r="W142" s="53">
        <f>SUM(M142:V142)</f>
        <v>0</v>
      </c>
    </row>
    <row r="143" spans="1:23" ht="13.5">
      <c r="A143" s="1">
        <v>140</v>
      </c>
      <c r="B143" s="32"/>
      <c r="C143" s="32"/>
      <c r="D143" s="34" t="e">
        <f>VLOOKUP(A143,'08.kolo prezentácia'!$A$2:$G$185,2,FALSE)</f>
        <v>#N/A</v>
      </c>
      <c r="E143" s="34" t="e">
        <f>VLOOKUP(A143,'08.kolo prezentácia'!$A$2:$G$185,3,FALSE)</f>
        <v>#N/A</v>
      </c>
      <c r="F143" s="34" t="e">
        <f>CONCATENATE('08.kolo výsledky '!$D143," ",'08.kolo výsledky '!$E143)</f>
        <v>#N/A</v>
      </c>
      <c r="G143" s="34" t="e">
        <f>VLOOKUP(A143,'08.kolo prezentácia'!$A$2:$G$185,4,FALSE)</f>
        <v>#N/A</v>
      </c>
      <c r="H143" s="35" t="e">
        <f>VLOOKUP(A143,'08.kolo prezentácia'!$A$2:$G$185,5,FALSE)</f>
        <v>#N/A</v>
      </c>
      <c r="I143" s="36" t="e">
        <f>VLOOKUP(A143,'08.kolo prezentácia'!$A$2:$G$185,7,FALSE)</f>
        <v>#N/A</v>
      </c>
      <c r="J143" s="37" t="e">
        <f>VLOOKUP('08.kolo výsledky '!$A143,'08.kolo stopky'!A:C,3,FALSE)</f>
        <v>#N/A</v>
      </c>
      <c r="K143" s="37" t="e">
        <f>J143/$X$3</f>
        <v>#N/A</v>
      </c>
      <c r="L143" s="37">
        <f>J143-$Y$3</f>
        <v>0</v>
      </c>
      <c r="M143" s="52"/>
      <c r="N143" s="35"/>
      <c r="O143" s="35"/>
      <c r="P143" s="35"/>
      <c r="Q143" s="35"/>
      <c r="R143" s="35"/>
      <c r="S143" s="35"/>
      <c r="T143" s="35"/>
      <c r="U143" s="35"/>
      <c r="V143" s="35"/>
      <c r="W143" s="53">
        <f>SUM(M143:V143)</f>
        <v>0</v>
      </c>
    </row>
    <row r="144" spans="1:23" ht="13.5">
      <c r="A144" s="1">
        <v>141</v>
      </c>
      <c r="B144" s="32"/>
      <c r="C144" s="32"/>
      <c r="D144" s="34" t="e">
        <f>VLOOKUP(A144,'08.kolo prezentácia'!$A$2:$G$185,2,FALSE)</f>
        <v>#N/A</v>
      </c>
      <c r="E144" s="34" t="e">
        <f>VLOOKUP(A144,'08.kolo prezentácia'!$A$2:$G$185,3,FALSE)</f>
        <v>#N/A</v>
      </c>
      <c r="F144" s="34" t="e">
        <f>CONCATENATE('08.kolo výsledky '!$D144," ",'08.kolo výsledky '!$E144)</f>
        <v>#N/A</v>
      </c>
      <c r="G144" s="34" t="e">
        <f>VLOOKUP(A144,'08.kolo prezentácia'!$A$2:$G$185,4,FALSE)</f>
        <v>#N/A</v>
      </c>
      <c r="H144" s="35" t="e">
        <f>VLOOKUP(A144,'08.kolo prezentácia'!$A$2:$G$185,5,FALSE)</f>
        <v>#N/A</v>
      </c>
      <c r="I144" s="36" t="e">
        <f>VLOOKUP(A144,'08.kolo prezentácia'!$A$2:$G$185,7,FALSE)</f>
        <v>#N/A</v>
      </c>
      <c r="J144" s="37" t="e">
        <f>VLOOKUP('08.kolo výsledky '!$A144,'08.kolo stopky'!A:C,3,FALSE)</f>
        <v>#N/A</v>
      </c>
      <c r="K144" s="37" t="e">
        <f>J144/$X$3</f>
        <v>#N/A</v>
      </c>
      <c r="L144" s="37">
        <f>J144-$Y$3</f>
        <v>0</v>
      </c>
      <c r="M144" s="52"/>
      <c r="N144" s="35"/>
      <c r="O144" s="35"/>
      <c r="P144" s="35"/>
      <c r="Q144" s="35"/>
      <c r="R144" s="35"/>
      <c r="S144" s="35"/>
      <c r="T144" s="35"/>
      <c r="U144" s="35"/>
      <c r="V144" s="35"/>
      <c r="W144" s="53">
        <f>SUM(M144:V144)</f>
        <v>0</v>
      </c>
    </row>
    <row r="145" spans="1:23" ht="13.5">
      <c r="A145" s="1">
        <v>142</v>
      </c>
      <c r="B145" s="32"/>
      <c r="C145" s="32"/>
      <c r="D145" s="34" t="e">
        <f>VLOOKUP(A145,'08.kolo prezentácia'!$A$2:$G$185,2,FALSE)</f>
        <v>#N/A</v>
      </c>
      <c r="E145" s="34" t="e">
        <f>VLOOKUP(A145,'08.kolo prezentácia'!$A$2:$G$185,3,FALSE)</f>
        <v>#N/A</v>
      </c>
      <c r="F145" s="34" t="e">
        <f>CONCATENATE('08.kolo výsledky '!$D145," ",'08.kolo výsledky '!$E145)</f>
        <v>#N/A</v>
      </c>
      <c r="G145" s="34" t="e">
        <f>VLOOKUP(A145,'08.kolo prezentácia'!$A$2:$G$185,4,FALSE)</f>
        <v>#N/A</v>
      </c>
      <c r="H145" s="35" t="e">
        <f>VLOOKUP(A145,'08.kolo prezentácia'!$A$2:$G$185,5,FALSE)</f>
        <v>#N/A</v>
      </c>
      <c r="I145" s="36" t="e">
        <f>VLOOKUP(A145,'08.kolo prezentácia'!$A$2:$G$185,7,FALSE)</f>
        <v>#N/A</v>
      </c>
      <c r="J145" s="37" t="e">
        <f>VLOOKUP('08.kolo výsledky '!$A145,'08.kolo stopky'!A:C,3,FALSE)</f>
        <v>#N/A</v>
      </c>
      <c r="K145" s="37" t="e">
        <f>J145/$X$3</f>
        <v>#N/A</v>
      </c>
      <c r="L145" s="37">
        <f>J145-$Y$3</f>
        <v>0</v>
      </c>
      <c r="M145" s="52"/>
      <c r="N145" s="35"/>
      <c r="O145" s="35"/>
      <c r="P145" s="35"/>
      <c r="Q145" s="35"/>
      <c r="R145" s="35"/>
      <c r="S145" s="35"/>
      <c r="T145" s="35"/>
      <c r="U145" s="35"/>
      <c r="V145" s="35"/>
      <c r="W145" s="53">
        <f>SUM(M145:V145)</f>
        <v>0</v>
      </c>
    </row>
    <row r="146" spans="1:23" ht="13.5">
      <c r="A146" s="1">
        <v>143</v>
      </c>
      <c r="B146" s="32"/>
      <c r="C146" s="32"/>
      <c r="D146" s="34" t="e">
        <f>VLOOKUP(A146,'08.kolo prezentácia'!$A$2:$G$185,2,FALSE)</f>
        <v>#N/A</v>
      </c>
      <c r="E146" s="34" t="e">
        <f>VLOOKUP(A146,'08.kolo prezentácia'!$A$2:$G$185,3,FALSE)</f>
        <v>#N/A</v>
      </c>
      <c r="F146" s="34" t="e">
        <f>CONCATENATE('08.kolo výsledky '!$D146," ",'08.kolo výsledky '!$E146)</f>
        <v>#N/A</v>
      </c>
      <c r="G146" s="34" t="e">
        <f>VLOOKUP(A146,'08.kolo prezentácia'!$A$2:$G$185,4,FALSE)</f>
        <v>#N/A</v>
      </c>
      <c r="H146" s="35" t="e">
        <f>VLOOKUP(A146,'08.kolo prezentácia'!$A$2:$G$185,5,FALSE)</f>
        <v>#N/A</v>
      </c>
      <c r="I146" s="36" t="e">
        <f>VLOOKUP(A146,'08.kolo prezentácia'!$A$2:$G$185,7,FALSE)</f>
        <v>#N/A</v>
      </c>
      <c r="J146" s="37" t="e">
        <f>VLOOKUP('08.kolo výsledky '!$A146,'08.kolo stopky'!A:C,3,FALSE)</f>
        <v>#N/A</v>
      </c>
      <c r="K146" s="37" t="e">
        <f>J146/$X$3</f>
        <v>#N/A</v>
      </c>
      <c r="L146" s="37">
        <f>J146-$Y$3</f>
        <v>0</v>
      </c>
      <c r="M146" s="52"/>
      <c r="N146" s="35"/>
      <c r="O146" s="35"/>
      <c r="P146" s="35"/>
      <c r="Q146" s="35"/>
      <c r="R146" s="35"/>
      <c r="S146" s="35"/>
      <c r="T146" s="35"/>
      <c r="U146" s="35"/>
      <c r="V146" s="35"/>
      <c r="W146" s="53">
        <f>SUM(M146:V146)</f>
        <v>0</v>
      </c>
    </row>
    <row r="147" spans="1:23" ht="13.5">
      <c r="A147" s="1">
        <v>144</v>
      </c>
      <c r="B147" s="32"/>
      <c r="C147" s="32"/>
      <c r="D147" s="34" t="e">
        <f>VLOOKUP(A147,'08.kolo prezentácia'!$A$2:$G$185,2,FALSE)</f>
        <v>#N/A</v>
      </c>
      <c r="E147" s="34" t="e">
        <f>VLOOKUP(A147,'08.kolo prezentácia'!$A$2:$G$185,3,FALSE)</f>
        <v>#N/A</v>
      </c>
      <c r="F147" s="34" t="e">
        <f>CONCATENATE('08.kolo výsledky '!$D147," ",'08.kolo výsledky '!$E147)</f>
        <v>#N/A</v>
      </c>
      <c r="G147" s="34" t="e">
        <f>VLOOKUP(A147,'08.kolo prezentácia'!$A$2:$G$185,4,FALSE)</f>
        <v>#N/A</v>
      </c>
      <c r="H147" s="35" t="e">
        <f>VLOOKUP(A147,'08.kolo prezentácia'!$A$2:$G$185,5,FALSE)</f>
        <v>#N/A</v>
      </c>
      <c r="I147" s="36" t="e">
        <f>VLOOKUP(A147,'08.kolo prezentácia'!$A$2:$G$185,7,FALSE)</f>
        <v>#N/A</v>
      </c>
      <c r="J147" s="37" t="e">
        <f>VLOOKUP('08.kolo výsledky '!$A147,'08.kolo stopky'!A:C,3,FALSE)</f>
        <v>#N/A</v>
      </c>
      <c r="K147" s="37" t="e">
        <f>J147/$X$3</f>
        <v>#N/A</v>
      </c>
      <c r="L147" s="37">
        <f>J147-$Y$3</f>
        <v>0</v>
      </c>
      <c r="M147" s="52"/>
      <c r="N147" s="35"/>
      <c r="O147" s="35"/>
      <c r="P147" s="35"/>
      <c r="Q147" s="35"/>
      <c r="R147" s="35"/>
      <c r="S147" s="35"/>
      <c r="T147" s="35"/>
      <c r="U147" s="35"/>
      <c r="V147" s="35"/>
      <c r="W147" s="53">
        <f>SUM(M147:V147)</f>
        <v>0</v>
      </c>
    </row>
    <row r="148" spans="1:23" ht="13.5">
      <c r="A148" s="1">
        <v>145</v>
      </c>
      <c r="B148" s="32"/>
      <c r="C148" s="32"/>
      <c r="D148" s="34" t="e">
        <f>VLOOKUP(A148,'08.kolo prezentácia'!$A$2:$G$185,2,FALSE)</f>
        <v>#N/A</v>
      </c>
      <c r="E148" s="34" t="e">
        <f>VLOOKUP(A148,'08.kolo prezentácia'!$A$2:$G$185,3,FALSE)</f>
        <v>#N/A</v>
      </c>
      <c r="F148" s="34" t="e">
        <f>CONCATENATE('08.kolo výsledky '!$D148," ",'08.kolo výsledky '!$E148)</f>
        <v>#N/A</v>
      </c>
      <c r="G148" s="34" t="e">
        <f>VLOOKUP(A148,'08.kolo prezentácia'!$A$2:$G$185,4,FALSE)</f>
        <v>#N/A</v>
      </c>
      <c r="H148" s="35" t="e">
        <f>VLOOKUP(A148,'08.kolo prezentácia'!$A$2:$G$185,5,FALSE)</f>
        <v>#N/A</v>
      </c>
      <c r="I148" s="36" t="e">
        <f>VLOOKUP(A148,'08.kolo prezentácia'!$A$2:$G$185,7,FALSE)</f>
        <v>#N/A</v>
      </c>
      <c r="J148" s="37" t="e">
        <f>VLOOKUP('08.kolo výsledky '!$A148,'08.kolo stopky'!A:C,3,FALSE)</f>
        <v>#N/A</v>
      </c>
      <c r="K148" s="37" t="e">
        <f>J148/$X$3</f>
        <v>#N/A</v>
      </c>
      <c r="L148" s="37">
        <f>J148-$Y$3</f>
        <v>0</v>
      </c>
      <c r="M148" s="52"/>
      <c r="N148" s="35"/>
      <c r="O148" s="35"/>
      <c r="P148" s="35"/>
      <c r="Q148" s="35"/>
      <c r="R148" s="35"/>
      <c r="S148" s="35"/>
      <c r="T148" s="35"/>
      <c r="U148" s="35"/>
      <c r="V148" s="35"/>
      <c r="W148" s="53">
        <f>SUM(M148:V148)</f>
        <v>0</v>
      </c>
    </row>
    <row r="149" spans="1:23" ht="13.5">
      <c r="A149" s="1">
        <v>146</v>
      </c>
      <c r="B149" s="32"/>
      <c r="C149" s="32"/>
      <c r="D149" s="34" t="e">
        <f>VLOOKUP(A149,'08.kolo prezentácia'!$A$2:$G$185,2,FALSE)</f>
        <v>#N/A</v>
      </c>
      <c r="E149" s="34" t="e">
        <f>VLOOKUP(A149,'08.kolo prezentácia'!$A$2:$G$185,3,FALSE)</f>
        <v>#N/A</v>
      </c>
      <c r="F149" s="34" t="e">
        <f>CONCATENATE('08.kolo výsledky '!$D149," ",'08.kolo výsledky '!$E149)</f>
        <v>#N/A</v>
      </c>
      <c r="G149" s="34" t="e">
        <f>VLOOKUP(A149,'08.kolo prezentácia'!$A$2:$G$185,4,FALSE)</f>
        <v>#N/A</v>
      </c>
      <c r="H149" s="35" t="e">
        <f>VLOOKUP(A149,'08.kolo prezentácia'!$A$2:$G$185,5,FALSE)</f>
        <v>#N/A</v>
      </c>
      <c r="I149" s="36" t="e">
        <f>VLOOKUP(A149,'08.kolo prezentácia'!$A$2:$G$185,7,FALSE)</f>
        <v>#N/A</v>
      </c>
      <c r="J149" s="37" t="e">
        <f>VLOOKUP('08.kolo výsledky '!$A149,'08.kolo stopky'!A:C,3,FALSE)</f>
        <v>#N/A</v>
      </c>
      <c r="K149" s="37" t="e">
        <f>J149/$X$3</f>
        <v>#N/A</v>
      </c>
      <c r="L149" s="37">
        <f>J149-$Y$3</f>
        <v>0</v>
      </c>
      <c r="M149" s="52"/>
      <c r="N149" s="35"/>
      <c r="O149" s="35"/>
      <c r="P149" s="35"/>
      <c r="Q149" s="35"/>
      <c r="R149" s="35"/>
      <c r="S149" s="35"/>
      <c r="T149" s="35"/>
      <c r="U149" s="35"/>
      <c r="V149" s="35"/>
      <c r="W149" s="53">
        <f>SUM(M149:V149)</f>
        <v>0</v>
      </c>
    </row>
    <row r="150" spans="1:23" ht="13.5">
      <c r="A150" s="1">
        <v>147</v>
      </c>
      <c r="B150" s="32"/>
      <c r="C150" s="32"/>
      <c r="D150" s="34" t="e">
        <f>VLOOKUP(A150,'08.kolo prezentácia'!$A$2:$G$185,2,FALSE)</f>
        <v>#N/A</v>
      </c>
      <c r="E150" s="34" t="e">
        <f>VLOOKUP(A150,'08.kolo prezentácia'!$A$2:$G$185,3,FALSE)</f>
        <v>#N/A</v>
      </c>
      <c r="F150" s="34" t="e">
        <f>CONCATENATE('08.kolo výsledky '!$D150," ",'08.kolo výsledky '!$E150)</f>
        <v>#N/A</v>
      </c>
      <c r="G150" s="34" t="e">
        <f>VLOOKUP(A150,'08.kolo prezentácia'!$A$2:$G$185,4,FALSE)</f>
        <v>#N/A</v>
      </c>
      <c r="H150" s="35" t="e">
        <f>VLOOKUP(A150,'08.kolo prezentácia'!$A$2:$G$185,5,FALSE)</f>
        <v>#N/A</v>
      </c>
      <c r="I150" s="36" t="e">
        <f>VLOOKUP(A150,'08.kolo prezentácia'!$A$2:$G$185,7,FALSE)</f>
        <v>#N/A</v>
      </c>
      <c r="J150" s="37" t="e">
        <f>VLOOKUP('08.kolo výsledky '!$A150,'08.kolo stopky'!A:C,3,FALSE)</f>
        <v>#N/A</v>
      </c>
      <c r="K150" s="37" t="e">
        <f>J150/$X$3</f>
        <v>#N/A</v>
      </c>
      <c r="L150" s="37">
        <f>J150-$Y$3</f>
        <v>0</v>
      </c>
      <c r="M150" s="52"/>
      <c r="N150" s="35"/>
      <c r="O150" s="35"/>
      <c r="P150" s="35"/>
      <c r="Q150" s="35"/>
      <c r="R150" s="35"/>
      <c r="S150" s="35"/>
      <c r="T150" s="35"/>
      <c r="U150" s="35"/>
      <c r="V150" s="35"/>
      <c r="W150" s="53">
        <f>SUM(M150:V150)</f>
        <v>0</v>
      </c>
    </row>
    <row r="151" spans="1:23" ht="13.5">
      <c r="A151" s="1">
        <v>148</v>
      </c>
      <c r="B151" s="32"/>
      <c r="C151" s="32"/>
      <c r="D151" s="34" t="e">
        <f>VLOOKUP(A151,'08.kolo prezentácia'!$A$2:$G$185,2,FALSE)</f>
        <v>#N/A</v>
      </c>
      <c r="E151" s="34" t="e">
        <f>VLOOKUP(A151,'08.kolo prezentácia'!$A$2:$G$185,3,FALSE)</f>
        <v>#N/A</v>
      </c>
      <c r="F151" s="34" t="e">
        <f>CONCATENATE('08.kolo výsledky '!$D151," ",'08.kolo výsledky '!$E151)</f>
        <v>#N/A</v>
      </c>
      <c r="G151" s="34" t="e">
        <f>VLOOKUP(A151,'08.kolo prezentácia'!$A$2:$G$185,4,FALSE)</f>
        <v>#N/A</v>
      </c>
      <c r="H151" s="35" t="e">
        <f>VLOOKUP(A151,'08.kolo prezentácia'!$A$2:$G$185,5,FALSE)</f>
        <v>#N/A</v>
      </c>
      <c r="I151" s="36" t="e">
        <f>VLOOKUP(A151,'08.kolo prezentácia'!$A$2:$G$185,7,FALSE)</f>
        <v>#N/A</v>
      </c>
      <c r="J151" s="37" t="e">
        <f>VLOOKUP('08.kolo výsledky '!$A151,'08.kolo stopky'!A:C,3,FALSE)</f>
        <v>#N/A</v>
      </c>
      <c r="K151" s="37" t="e">
        <f>J151/$X$3</f>
        <v>#N/A</v>
      </c>
      <c r="L151" s="37">
        <f>J151-$Y$3</f>
        <v>0</v>
      </c>
      <c r="M151" s="52"/>
      <c r="N151" s="35"/>
      <c r="O151" s="35"/>
      <c r="P151" s="35"/>
      <c r="Q151" s="35"/>
      <c r="R151" s="35"/>
      <c r="S151" s="35"/>
      <c r="T151" s="35"/>
      <c r="U151" s="35"/>
      <c r="V151" s="35"/>
      <c r="W151" s="53">
        <f>SUM(M151:V151)</f>
        <v>0</v>
      </c>
    </row>
    <row r="152" spans="1:23" ht="13.5">
      <c r="A152" s="1">
        <v>149</v>
      </c>
      <c r="B152" s="32"/>
      <c r="C152" s="32"/>
      <c r="D152" s="34" t="e">
        <f>VLOOKUP(A152,'08.kolo prezentácia'!$A$2:$G$185,2,FALSE)</f>
        <v>#N/A</v>
      </c>
      <c r="E152" s="34" t="e">
        <f>VLOOKUP(A152,'08.kolo prezentácia'!$A$2:$G$185,3,FALSE)</f>
        <v>#N/A</v>
      </c>
      <c r="F152" s="34" t="e">
        <f>CONCATENATE('08.kolo výsledky '!$D152," ",'08.kolo výsledky '!$E152)</f>
        <v>#N/A</v>
      </c>
      <c r="G152" s="34" t="e">
        <f>VLOOKUP(A152,'08.kolo prezentácia'!$A$2:$G$185,4,FALSE)</f>
        <v>#N/A</v>
      </c>
      <c r="H152" s="35" t="e">
        <f>VLOOKUP(A152,'08.kolo prezentácia'!$A$2:$G$185,5,FALSE)</f>
        <v>#N/A</v>
      </c>
      <c r="I152" s="36" t="e">
        <f>VLOOKUP(A152,'08.kolo prezentácia'!$A$2:$G$185,7,FALSE)</f>
        <v>#N/A</v>
      </c>
      <c r="J152" s="37" t="e">
        <f>VLOOKUP('08.kolo výsledky '!$A152,'08.kolo stopky'!A:C,3,FALSE)</f>
        <v>#N/A</v>
      </c>
      <c r="K152" s="37" t="e">
        <f>J152/$X$3</f>
        <v>#N/A</v>
      </c>
      <c r="L152" s="37">
        <f>J152-$Y$3</f>
        <v>0</v>
      </c>
      <c r="M152" s="52"/>
      <c r="N152" s="35"/>
      <c r="O152" s="35"/>
      <c r="P152" s="35"/>
      <c r="Q152" s="35"/>
      <c r="R152" s="35"/>
      <c r="S152" s="35"/>
      <c r="T152" s="35"/>
      <c r="U152" s="35"/>
      <c r="V152" s="35"/>
      <c r="W152" s="53">
        <f>SUM(M152:V152)</f>
        <v>0</v>
      </c>
    </row>
    <row r="153" spans="1:23" ht="13.5">
      <c r="A153" s="1">
        <v>150</v>
      </c>
      <c r="B153" s="32"/>
      <c r="C153" s="32"/>
      <c r="D153" s="34" t="e">
        <f>VLOOKUP(A153,'08.kolo prezentácia'!$A$2:$G$185,2,FALSE)</f>
        <v>#N/A</v>
      </c>
      <c r="E153" s="34" t="e">
        <f>VLOOKUP(A153,'08.kolo prezentácia'!$A$2:$G$185,3,FALSE)</f>
        <v>#N/A</v>
      </c>
      <c r="F153" s="34" t="e">
        <f>CONCATENATE('08.kolo výsledky '!$D153," ",'08.kolo výsledky '!$E153)</f>
        <v>#N/A</v>
      </c>
      <c r="G153" s="34" t="e">
        <f>VLOOKUP(A153,'08.kolo prezentácia'!$A$2:$G$185,4,FALSE)</f>
        <v>#N/A</v>
      </c>
      <c r="H153" s="35" t="e">
        <f>VLOOKUP(A153,'08.kolo prezentácia'!$A$2:$G$185,5,FALSE)</f>
        <v>#N/A</v>
      </c>
      <c r="I153" s="36" t="e">
        <f>VLOOKUP(A153,'08.kolo prezentácia'!$A$2:$G$185,7,FALSE)</f>
        <v>#N/A</v>
      </c>
      <c r="J153" s="37" t="e">
        <f>VLOOKUP('08.kolo výsledky '!$A153,'08.kolo stopky'!A:C,3,FALSE)</f>
        <v>#N/A</v>
      </c>
      <c r="K153" s="37" t="e">
        <f>J153/$X$3</f>
        <v>#N/A</v>
      </c>
      <c r="L153" s="37">
        <f>J153-$Y$3</f>
        <v>0</v>
      </c>
      <c r="M153" s="52"/>
      <c r="N153" s="35"/>
      <c r="O153" s="35"/>
      <c r="P153" s="35"/>
      <c r="Q153" s="35"/>
      <c r="R153" s="35"/>
      <c r="S153" s="35"/>
      <c r="T153" s="35"/>
      <c r="U153" s="35"/>
      <c r="V153" s="35"/>
      <c r="W153" s="53">
        <f>SUM(M153:V153)</f>
        <v>0</v>
      </c>
    </row>
    <row r="154" spans="1:23" ht="13.5">
      <c r="A154" s="1">
        <v>151</v>
      </c>
      <c r="B154" s="32"/>
      <c r="C154" s="32"/>
      <c r="D154" s="34" t="e">
        <f>VLOOKUP(A154,'08.kolo prezentácia'!$A$2:$G$185,2,FALSE)</f>
        <v>#N/A</v>
      </c>
      <c r="E154" s="34" t="e">
        <f>VLOOKUP(A154,'08.kolo prezentácia'!$A$2:$G$185,3,FALSE)</f>
        <v>#N/A</v>
      </c>
      <c r="F154" s="34" t="e">
        <f>CONCATENATE('08.kolo výsledky '!$D154," ",'08.kolo výsledky '!$E154)</f>
        <v>#N/A</v>
      </c>
      <c r="G154" s="34" t="e">
        <f>VLOOKUP(A154,'08.kolo prezentácia'!$A$2:$G$185,4,FALSE)</f>
        <v>#N/A</v>
      </c>
      <c r="H154" s="35" t="e">
        <f>VLOOKUP(A154,'08.kolo prezentácia'!$A$2:$G$185,5,FALSE)</f>
        <v>#N/A</v>
      </c>
      <c r="I154" s="36" t="e">
        <f>VLOOKUP(A154,'08.kolo prezentácia'!$A$2:$G$185,7,FALSE)</f>
        <v>#N/A</v>
      </c>
      <c r="J154" s="37" t="e">
        <f>VLOOKUP('08.kolo výsledky '!$A154,'08.kolo stopky'!A:C,3,FALSE)</f>
        <v>#N/A</v>
      </c>
      <c r="K154" s="37" t="e">
        <f>J154/$X$3</f>
        <v>#N/A</v>
      </c>
      <c r="L154" s="37">
        <f>J154-$Y$3</f>
        <v>0</v>
      </c>
      <c r="M154" s="52"/>
      <c r="N154" s="35"/>
      <c r="O154" s="35"/>
      <c r="P154" s="35"/>
      <c r="Q154" s="35"/>
      <c r="R154" s="35"/>
      <c r="S154" s="35"/>
      <c r="T154" s="35"/>
      <c r="U154" s="35"/>
      <c r="V154" s="35"/>
      <c r="W154" s="53">
        <f>SUM(M154:V154)</f>
        <v>0</v>
      </c>
    </row>
    <row r="155" spans="1:23" ht="13.5">
      <c r="A155" s="1">
        <v>152</v>
      </c>
      <c r="B155" s="32"/>
      <c r="C155" s="32"/>
      <c r="D155" s="34" t="e">
        <f>VLOOKUP(A155,'08.kolo prezentácia'!$A$2:$G$185,2,FALSE)</f>
        <v>#N/A</v>
      </c>
      <c r="E155" s="34" t="e">
        <f>VLOOKUP(A155,'08.kolo prezentácia'!$A$2:$G$185,3,FALSE)</f>
        <v>#N/A</v>
      </c>
      <c r="F155" s="34" t="e">
        <f>CONCATENATE('08.kolo výsledky '!$D155," ",'08.kolo výsledky '!$E155)</f>
        <v>#N/A</v>
      </c>
      <c r="G155" s="34" t="e">
        <f>VLOOKUP(A155,'08.kolo prezentácia'!$A$2:$G$185,4,FALSE)</f>
        <v>#N/A</v>
      </c>
      <c r="H155" s="35" t="e">
        <f>VLOOKUP(A155,'08.kolo prezentácia'!$A$2:$G$185,5,FALSE)</f>
        <v>#N/A</v>
      </c>
      <c r="I155" s="36" t="e">
        <f>VLOOKUP(A155,'08.kolo prezentácia'!$A$2:$G$185,7,FALSE)</f>
        <v>#N/A</v>
      </c>
      <c r="J155" s="37" t="e">
        <f>VLOOKUP('08.kolo výsledky '!$A155,'08.kolo stopky'!A:C,3,FALSE)</f>
        <v>#N/A</v>
      </c>
      <c r="K155" s="37" t="e">
        <f>J155/$X$3</f>
        <v>#N/A</v>
      </c>
      <c r="L155" s="37">
        <f>J155-$Y$3</f>
        <v>0</v>
      </c>
      <c r="M155" s="52"/>
      <c r="N155" s="35"/>
      <c r="O155" s="35"/>
      <c r="P155" s="35"/>
      <c r="Q155" s="35"/>
      <c r="R155" s="35"/>
      <c r="S155" s="35"/>
      <c r="T155" s="35"/>
      <c r="U155" s="35"/>
      <c r="V155" s="35"/>
      <c r="W155" s="53">
        <f>SUM(M155:V155)</f>
        <v>0</v>
      </c>
    </row>
    <row r="156" spans="1:23" ht="13.5">
      <c r="A156" s="1">
        <v>153</v>
      </c>
      <c r="B156" s="32"/>
      <c r="C156" s="32"/>
      <c r="D156" s="34" t="e">
        <f>VLOOKUP(A156,'08.kolo prezentácia'!$A$2:$G$185,2,FALSE)</f>
        <v>#N/A</v>
      </c>
      <c r="E156" s="34" t="e">
        <f>VLOOKUP(A156,'08.kolo prezentácia'!$A$2:$G$185,3,FALSE)</f>
        <v>#N/A</v>
      </c>
      <c r="F156" s="34" t="e">
        <f>CONCATENATE('08.kolo výsledky '!$D156," ",'08.kolo výsledky '!$E156)</f>
        <v>#N/A</v>
      </c>
      <c r="G156" s="34" t="e">
        <f>VLOOKUP(A156,'08.kolo prezentácia'!$A$2:$G$185,4,FALSE)</f>
        <v>#N/A</v>
      </c>
      <c r="H156" s="35" t="e">
        <f>VLOOKUP(A156,'08.kolo prezentácia'!$A$2:$G$185,5,FALSE)</f>
        <v>#N/A</v>
      </c>
      <c r="I156" s="36" t="e">
        <f>VLOOKUP(A156,'08.kolo prezentácia'!$A$2:$G$185,7,FALSE)</f>
        <v>#N/A</v>
      </c>
      <c r="J156" s="37" t="e">
        <f>VLOOKUP('08.kolo výsledky '!$A156,'08.kolo stopky'!A:C,3,FALSE)</f>
        <v>#N/A</v>
      </c>
      <c r="K156" s="37" t="e">
        <f>J156/$X$3</f>
        <v>#N/A</v>
      </c>
      <c r="L156" s="37">
        <f>J156-$Y$3</f>
        <v>0</v>
      </c>
      <c r="M156" s="52"/>
      <c r="N156" s="35"/>
      <c r="O156" s="35"/>
      <c r="P156" s="35"/>
      <c r="Q156" s="35"/>
      <c r="R156" s="35"/>
      <c r="S156" s="35"/>
      <c r="T156" s="35"/>
      <c r="U156" s="35"/>
      <c r="V156" s="35"/>
      <c r="W156" s="53">
        <f>SUM(M156:V156)</f>
        <v>0</v>
      </c>
    </row>
    <row r="157" spans="1:23" ht="13.5">
      <c r="A157" s="1">
        <v>154</v>
      </c>
      <c r="B157" s="32"/>
      <c r="C157" s="32"/>
      <c r="D157" s="34" t="e">
        <f>VLOOKUP(A157,'08.kolo prezentácia'!$A$2:$G$185,2,FALSE)</f>
        <v>#N/A</v>
      </c>
      <c r="E157" s="34" t="e">
        <f>VLOOKUP(A157,'08.kolo prezentácia'!$A$2:$G$185,3,FALSE)</f>
        <v>#N/A</v>
      </c>
      <c r="F157" s="34" t="e">
        <f>CONCATENATE('08.kolo výsledky '!$D157," ",'08.kolo výsledky '!$E157)</f>
        <v>#N/A</v>
      </c>
      <c r="G157" s="34" t="e">
        <f>VLOOKUP(A157,'08.kolo prezentácia'!$A$2:$G$185,4,FALSE)</f>
        <v>#N/A</v>
      </c>
      <c r="H157" s="35" t="e">
        <f>VLOOKUP(A157,'08.kolo prezentácia'!$A$2:$G$185,5,FALSE)</f>
        <v>#N/A</v>
      </c>
      <c r="I157" s="36" t="e">
        <f>VLOOKUP(A157,'08.kolo prezentácia'!$A$2:$G$185,7,FALSE)</f>
        <v>#N/A</v>
      </c>
      <c r="J157" s="37" t="e">
        <f>VLOOKUP('08.kolo výsledky '!$A157,'08.kolo stopky'!A:C,3,FALSE)</f>
        <v>#N/A</v>
      </c>
      <c r="K157" s="37" t="e">
        <f>J157/$X$3</f>
        <v>#N/A</v>
      </c>
      <c r="L157" s="37">
        <f>J157-$Y$3</f>
        <v>0</v>
      </c>
      <c r="M157" s="52"/>
      <c r="N157" s="35"/>
      <c r="O157" s="35"/>
      <c r="P157" s="35"/>
      <c r="Q157" s="35"/>
      <c r="R157" s="35"/>
      <c r="S157" s="35"/>
      <c r="T157" s="35"/>
      <c r="U157" s="35"/>
      <c r="V157" s="35"/>
      <c r="W157" s="53">
        <f>SUM(M157:V157)</f>
        <v>0</v>
      </c>
    </row>
    <row r="158" spans="1:23" ht="13.5">
      <c r="A158" s="1">
        <v>155</v>
      </c>
      <c r="B158" s="32"/>
      <c r="C158" s="32"/>
      <c r="D158" s="34" t="e">
        <f>VLOOKUP(A158,'08.kolo prezentácia'!$A$2:$G$185,2,FALSE)</f>
        <v>#N/A</v>
      </c>
      <c r="E158" s="34" t="e">
        <f>VLOOKUP(A158,'08.kolo prezentácia'!$A$2:$G$185,3,FALSE)</f>
        <v>#N/A</v>
      </c>
      <c r="F158" s="34" t="e">
        <f>CONCATENATE('08.kolo výsledky '!$D158," ",'08.kolo výsledky '!$E158)</f>
        <v>#N/A</v>
      </c>
      <c r="G158" s="34" t="e">
        <f>VLOOKUP(A158,'08.kolo prezentácia'!$A$2:$G$185,4,FALSE)</f>
        <v>#N/A</v>
      </c>
      <c r="H158" s="35" t="e">
        <f>VLOOKUP(A158,'08.kolo prezentácia'!$A$2:$G$185,5,FALSE)</f>
        <v>#N/A</v>
      </c>
      <c r="I158" s="36" t="e">
        <f>VLOOKUP(A158,'08.kolo prezentácia'!$A$2:$G$185,7,FALSE)</f>
        <v>#N/A</v>
      </c>
      <c r="J158" s="37" t="e">
        <f>VLOOKUP('08.kolo výsledky '!$A158,'08.kolo stopky'!A:C,3,FALSE)</f>
        <v>#N/A</v>
      </c>
      <c r="K158" s="37" t="e">
        <f>J158/$X$3</f>
        <v>#N/A</v>
      </c>
      <c r="L158" s="37">
        <f>J158-$Y$3</f>
        <v>0</v>
      </c>
      <c r="M158" s="52"/>
      <c r="N158" s="35"/>
      <c r="O158" s="35"/>
      <c r="P158" s="35"/>
      <c r="Q158" s="35"/>
      <c r="R158" s="35"/>
      <c r="S158" s="35"/>
      <c r="T158" s="35"/>
      <c r="U158" s="35"/>
      <c r="V158" s="35"/>
      <c r="W158" s="53">
        <f>SUM(M158:V158)</f>
        <v>0</v>
      </c>
    </row>
    <row r="159" spans="1:23" ht="13.5">
      <c r="A159" s="1">
        <v>156</v>
      </c>
      <c r="B159" s="32"/>
      <c r="C159" s="32"/>
      <c r="D159" s="34" t="e">
        <f>VLOOKUP(A159,'08.kolo prezentácia'!$A$2:$G$185,2,FALSE)</f>
        <v>#N/A</v>
      </c>
      <c r="E159" s="34" t="e">
        <f>VLOOKUP(A159,'08.kolo prezentácia'!$A$2:$G$185,3,FALSE)</f>
        <v>#N/A</v>
      </c>
      <c r="F159" s="34" t="e">
        <f>CONCATENATE('08.kolo výsledky '!$D159," ",'08.kolo výsledky '!$E159)</f>
        <v>#N/A</v>
      </c>
      <c r="G159" s="34" t="e">
        <f>VLOOKUP(A159,'08.kolo prezentácia'!$A$2:$G$185,4,FALSE)</f>
        <v>#N/A</v>
      </c>
      <c r="H159" s="35" t="e">
        <f>VLOOKUP(A159,'08.kolo prezentácia'!$A$2:$G$185,5,FALSE)</f>
        <v>#N/A</v>
      </c>
      <c r="I159" s="36" t="e">
        <f>VLOOKUP(A159,'08.kolo prezentácia'!$A$2:$G$185,7,FALSE)</f>
        <v>#N/A</v>
      </c>
      <c r="J159" s="37" t="e">
        <f>VLOOKUP('08.kolo výsledky '!$A159,'08.kolo stopky'!A:C,3,FALSE)</f>
        <v>#N/A</v>
      </c>
      <c r="K159" s="37" t="e">
        <f>J159/$X$3</f>
        <v>#N/A</v>
      </c>
      <c r="L159" s="37">
        <f>J159-$Y$3</f>
        <v>0</v>
      </c>
      <c r="M159" s="52"/>
      <c r="N159" s="35"/>
      <c r="O159" s="35"/>
      <c r="P159" s="35"/>
      <c r="Q159" s="35"/>
      <c r="R159" s="35"/>
      <c r="S159" s="35"/>
      <c r="T159" s="35"/>
      <c r="U159" s="35"/>
      <c r="V159" s="35"/>
      <c r="W159" s="53">
        <f>SUM(M159:V159)</f>
        <v>0</v>
      </c>
    </row>
    <row r="160" spans="1:23" ht="13.5">
      <c r="A160" s="1">
        <v>157</v>
      </c>
      <c r="B160" s="32"/>
      <c r="C160" s="32"/>
      <c r="D160" s="34" t="e">
        <f>VLOOKUP(A160,'08.kolo prezentácia'!$A$2:$G$185,2,FALSE)</f>
        <v>#N/A</v>
      </c>
      <c r="E160" s="34" t="e">
        <f>VLOOKUP(A160,'08.kolo prezentácia'!$A$2:$G$185,3,FALSE)</f>
        <v>#N/A</v>
      </c>
      <c r="F160" s="34" t="e">
        <f>CONCATENATE('08.kolo výsledky '!$D160," ",'08.kolo výsledky '!$E160)</f>
        <v>#N/A</v>
      </c>
      <c r="G160" s="34" t="e">
        <f>VLOOKUP(A160,'08.kolo prezentácia'!$A$2:$G$185,4,FALSE)</f>
        <v>#N/A</v>
      </c>
      <c r="H160" s="35" t="e">
        <f>VLOOKUP(A160,'08.kolo prezentácia'!$A$2:$G$185,5,FALSE)</f>
        <v>#N/A</v>
      </c>
      <c r="I160" s="36" t="e">
        <f>VLOOKUP(A160,'08.kolo prezentácia'!$A$2:$G$185,7,FALSE)</f>
        <v>#N/A</v>
      </c>
      <c r="J160" s="37" t="e">
        <f>VLOOKUP('08.kolo výsledky '!$A160,'08.kolo stopky'!A:C,3,FALSE)</f>
        <v>#N/A</v>
      </c>
      <c r="K160" s="37" t="e">
        <f>J160/$X$3</f>
        <v>#N/A</v>
      </c>
      <c r="L160" s="37">
        <f>J160-$Y$3</f>
        <v>0</v>
      </c>
      <c r="M160" s="52"/>
      <c r="N160" s="35"/>
      <c r="O160" s="35"/>
      <c r="P160" s="35"/>
      <c r="Q160" s="35"/>
      <c r="R160" s="35"/>
      <c r="S160" s="35"/>
      <c r="T160" s="35"/>
      <c r="U160" s="35"/>
      <c r="V160" s="35"/>
      <c r="W160" s="53">
        <f>SUM(M160:V160)</f>
        <v>0</v>
      </c>
    </row>
    <row r="161" spans="1:23" ht="13.5">
      <c r="A161" s="1">
        <v>158</v>
      </c>
      <c r="B161" s="32"/>
      <c r="C161" s="32"/>
      <c r="D161" s="34" t="e">
        <f>VLOOKUP(A161,'08.kolo prezentácia'!$A$2:$G$185,2,FALSE)</f>
        <v>#N/A</v>
      </c>
      <c r="E161" s="34" t="e">
        <f>VLOOKUP(A161,'08.kolo prezentácia'!$A$2:$G$185,3,FALSE)</f>
        <v>#N/A</v>
      </c>
      <c r="F161" s="34" t="e">
        <f>CONCATENATE('08.kolo výsledky '!$D161," ",'08.kolo výsledky '!$E161)</f>
        <v>#N/A</v>
      </c>
      <c r="G161" s="34" t="e">
        <f>VLOOKUP(A161,'08.kolo prezentácia'!$A$2:$G$185,4,FALSE)</f>
        <v>#N/A</v>
      </c>
      <c r="H161" s="35" t="e">
        <f>VLOOKUP(A161,'08.kolo prezentácia'!$A$2:$G$185,5,FALSE)</f>
        <v>#N/A</v>
      </c>
      <c r="I161" s="36" t="e">
        <f>VLOOKUP(A161,'08.kolo prezentácia'!$A$2:$G$185,7,FALSE)</f>
        <v>#N/A</v>
      </c>
      <c r="J161" s="37" t="e">
        <f>VLOOKUP('08.kolo výsledky '!$A161,'08.kolo stopky'!A:C,3,FALSE)</f>
        <v>#N/A</v>
      </c>
      <c r="K161" s="37" t="e">
        <f>J161/$X$3</f>
        <v>#N/A</v>
      </c>
      <c r="L161" s="37">
        <f>J161-$Y$3</f>
        <v>0</v>
      </c>
      <c r="M161" s="52"/>
      <c r="N161" s="35"/>
      <c r="O161" s="35"/>
      <c r="P161" s="35"/>
      <c r="Q161" s="35"/>
      <c r="R161" s="35"/>
      <c r="S161" s="35"/>
      <c r="T161" s="35"/>
      <c r="U161" s="35"/>
      <c r="V161" s="35"/>
      <c r="W161" s="53">
        <f>SUM(M161:V161)</f>
        <v>0</v>
      </c>
    </row>
    <row r="162" spans="1:23" ht="13.5">
      <c r="A162" s="1">
        <v>159</v>
      </c>
      <c r="B162" s="32"/>
      <c r="C162" s="32"/>
      <c r="D162" s="34" t="e">
        <f>VLOOKUP(A162,'08.kolo prezentácia'!$A$2:$G$185,2,FALSE)</f>
        <v>#N/A</v>
      </c>
      <c r="E162" s="34" t="e">
        <f>VLOOKUP(A162,'08.kolo prezentácia'!$A$2:$G$185,3,FALSE)</f>
        <v>#N/A</v>
      </c>
      <c r="F162" s="34" t="e">
        <f>CONCATENATE('08.kolo výsledky '!$D162," ",'08.kolo výsledky '!$E162)</f>
        <v>#N/A</v>
      </c>
      <c r="G162" s="34" t="e">
        <f>VLOOKUP(A162,'08.kolo prezentácia'!$A$2:$G$185,4,FALSE)</f>
        <v>#N/A</v>
      </c>
      <c r="H162" s="35" t="e">
        <f>VLOOKUP(A162,'08.kolo prezentácia'!$A$2:$G$185,5,FALSE)</f>
        <v>#N/A</v>
      </c>
      <c r="I162" s="36" t="e">
        <f>VLOOKUP(A162,'08.kolo prezentácia'!$A$2:$G$185,7,FALSE)</f>
        <v>#N/A</v>
      </c>
      <c r="J162" s="37" t="e">
        <f>VLOOKUP('08.kolo výsledky '!$A162,'08.kolo stopky'!A:C,3,FALSE)</f>
        <v>#N/A</v>
      </c>
      <c r="K162" s="37" t="e">
        <f>J162/$X$3</f>
        <v>#N/A</v>
      </c>
      <c r="L162" s="37">
        <f>J162-$Y$3</f>
        <v>0</v>
      </c>
      <c r="M162" s="52"/>
      <c r="N162" s="35"/>
      <c r="O162" s="35"/>
      <c r="P162" s="35"/>
      <c r="Q162" s="35"/>
      <c r="R162" s="35"/>
      <c r="S162" s="35"/>
      <c r="T162" s="35"/>
      <c r="U162" s="35"/>
      <c r="V162" s="35"/>
      <c r="W162" s="53">
        <f>SUM(M162:V162)</f>
        <v>0</v>
      </c>
    </row>
    <row r="163" spans="1:23" ht="13.5">
      <c r="A163" s="1">
        <v>160</v>
      </c>
      <c r="B163" s="32"/>
      <c r="C163" s="32"/>
      <c r="D163" s="34" t="e">
        <f>VLOOKUP(A163,'08.kolo prezentácia'!$A$2:$G$185,2,FALSE)</f>
        <v>#N/A</v>
      </c>
      <c r="E163" s="34" t="e">
        <f>VLOOKUP(A163,'08.kolo prezentácia'!$A$2:$G$185,3,FALSE)</f>
        <v>#N/A</v>
      </c>
      <c r="F163" s="34" t="e">
        <f>CONCATENATE('08.kolo výsledky '!$D163," ",'08.kolo výsledky '!$E163)</f>
        <v>#N/A</v>
      </c>
      <c r="G163" s="34" t="e">
        <f>VLOOKUP(A163,'08.kolo prezentácia'!$A$2:$G$185,4,FALSE)</f>
        <v>#N/A</v>
      </c>
      <c r="H163" s="35" t="e">
        <f>VLOOKUP(A163,'08.kolo prezentácia'!$A$2:$G$185,5,FALSE)</f>
        <v>#N/A</v>
      </c>
      <c r="I163" s="36" t="e">
        <f>VLOOKUP(A163,'08.kolo prezentácia'!$A$2:$G$185,7,FALSE)</f>
        <v>#N/A</v>
      </c>
      <c r="J163" s="37" t="e">
        <f>VLOOKUP('08.kolo výsledky '!$A163,'08.kolo stopky'!A:C,3,FALSE)</f>
        <v>#N/A</v>
      </c>
      <c r="K163" s="37" t="e">
        <f>J163/$X$3</f>
        <v>#N/A</v>
      </c>
      <c r="L163" s="37">
        <f>J163-$Y$3</f>
        <v>0</v>
      </c>
      <c r="M163" s="52"/>
      <c r="N163" s="35"/>
      <c r="O163" s="35"/>
      <c r="P163" s="35"/>
      <c r="Q163" s="35"/>
      <c r="R163" s="35"/>
      <c r="S163" s="35"/>
      <c r="T163" s="35"/>
      <c r="U163" s="35"/>
      <c r="V163" s="35"/>
      <c r="W163" s="53">
        <f>SUM(M163:V163)</f>
        <v>0</v>
      </c>
    </row>
  </sheetData>
  <sheetProtection selectLockedCells="1" selectUnlockedCells="1"/>
  <mergeCells count="1">
    <mergeCell ref="A1:W1"/>
  </mergeCells>
  <conditionalFormatting sqref="X1:X65536">
    <cfRule type="cellIs" priority="1" dxfId="0" operator="lessThan" stopIfTrue="1">
      <formula>0</formula>
    </cfRule>
  </conditionalFormatting>
  <printOptions/>
  <pageMargins left="0.11805555555555555" right="0.11805555555555555" top="0.393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zoomScale="80" zoomScaleNormal="80" workbookViewId="0" topLeftCell="A1">
      <selection activeCell="C51" sqref="C51"/>
    </sheetView>
  </sheetViews>
  <sheetFormatPr defaultColWidth="9.140625" defaultRowHeight="15"/>
  <cols>
    <col min="1" max="1" width="18.28125" style="19" customWidth="1"/>
    <col min="2" max="2" width="10.7109375" style="55" customWidth="1"/>
    <col min="3" max="3" width="10.7109375" style="56" customWidth="1"/>
    <col min="4" max="4" width="3.7109375" style="0" customWidth="1"/>
    <col min="5" max="5" width="3.57421875" style="0" customWidth="1"/>
    <col min="6" max="6" width="43.28125" style="0" customWidth="1"/>
    <col min="7" max="7" width="4.7109375" style="0" customWidth="1"/>
    <col min="8" max="8" width="11.140625" style="0" customWidth="1"/>
    <col min="9" max="9" width="30.28125" style="9" customWidth="1"/>
    <col min="10" max="10" width="14.28125" style="0" customWidth="1"/>
    <col min="11" max="11" width="19.28125" style="0" customWidth="1"/>
    <col min="13" max="13" width="13.421875" style="0" customWidth="1"/>
    <col min="14" max="14" width="12.7109375" style="0" customWidth="1"/>
    <col min="15" max="15" width="12.57421875" style="0" customWidth="1"/>
    <col min="17" max="17" width="11.421875" style="0" customWidth="1"/>
  </cols>
  <sheetData>
    <row r="1" spans="1:17" s="59" customFormat="1" ht="45.75">
      <c r="A1" s="57" t="s">
        <v>0</v>
      </c>
      <c r="B1" s="57" t="s">
        <v>118</v>
      </c>
      <c r="C1" s="58" t="s">
        <v>103</v>
      </c>
      <c r="F1" s="60" t="s">
        <v>119</v>
      </c>
      <c r="G1" s="60"/>
      <c r="H1" s="61" t="s">
        <v>120</v>
      </c>
      <c r="I1" s="61" t="s">
        <v>121</v>
      </c>
      <c r="J1" s="61" t="s">
        <v>122</v>
      </c>
      <c r="K1" s="61" t="s">
        <v>123</v>
      </c>
      <c r="Q1"/>
    </row>
    <row r="2" spans="1:10" ht="13.5">
      <c r="A2" s="62">
        <v>4</v>
      </c>
      <c r="B2">
        <v>1</v>
      </c>
      <c r="C2" s="29" t="str">
        <f>REPLACE(J2,FIND(".",J2),1,",")</f>
        <v>00:29:47,23</v>
      </c>
      <c r="H2">
        <v>1</v>
      </c>
      <c r="I2"/>
      <c r="J2" t="s">
        <v>124</v>
      </c>
    </row>
    <row r="3" spans="1:10" ht="13.5">
      <c r="A3" s="62">
        <v>15</v>
      </c>
      <c r="B3">
        <v>2</v>
      </c>
      <c r="C3" s="29" t="str">
        <f>REPLACE(J3,FIND(".",J3),1,",")</f>
        <v>00:29:47,42</v>
      </c>
      <c r="H3">
        <v>2</v>
      </c>
      <c r="I3"/>
      <c r="J3" t="s">
        <v>125</v>
      </c>
    </row>
    <row r="4" spans="1:14" ht="13.5">
      <c r="A4" s="62">
        <v>19</v>
      </c>
      <c r="B4">
        <v>3</v>
      </c>
      <c r="C4" s="29" t="str">
        <f>REPLACE(J4,FIND(".",J4),1,",")</f>
        <v>00:30:05,17</v>
      </c>
      <c r="H4">
        <v>3</v>
      </c>
      <c r="I4"/>
      <c r="J4" t="s">
        <v>126</v>
      </c>
      <c r="L4" t="s">
        <v>127</v>
      </c>
      <c r="M4" t="s">
        <v>128</v>
      </c>
      <c r="N4" t="s">
        <v>129</v>
      </c>
    </row>
    <row r="5" spans="1:14" ht="13.5">
      <c r="A5" s="62">
        <v>9</v>
      </c>
      <c r="B5">
        <v>4</v>
      </c>
      <c r="C5" s="29" t="str">
        <f>REPLACE(J5,FIND(".",J5),1,",")</f>
        <v>00:30:55,05</v>
      </c>
      <c r="H5">
        <v>4</v>
      </c>
      <c r="I5"/>
      <c r="J5" t="s">
        <v>130</v>
      </c>
      <c r="L5" t="s">
        <v>131</v>
      </c>
      <c r="M5" t="s">
        <v>132</v>
      </c>
      <c r="N5" t="s">
        <v>133</v>
      </c>
    </row>
    <row r="6" spans="1:14" ht="13.5">
      <c r="A6" s="62">
        <v>11</v>
      </c>
      <c r="B6">
        <v>5</v>
      </c>
      <c r="C6" s="29" t="str">
        <f>REPLACE(J6,FIND(".",J6),1,",")</f>
        <v>00:31:00,08</v>
      </c>
      <c r="H6">
        <v>5</v>
      </c>
      <c r="I6"/>
      <c r="J6" t="s">
        <v>134</v>
      </c>
      <c r="L6" t="s">
        <v>135</v>
      </c>
      <c r="M6" t="s">
        <v>136</v>
      </c>
      <c r="N6" t="s">
        <v>137</v>
      </c>
    </row>
    <row r="7" spans="1:14" ht="13.5">
      <c r="A7" s="62">
        <v>13</v>
      </c>
      <c r="B7">
        <v>6</v>
      </c>
      <c r="C7" s="29" t="str">
        <f>REPLACE(J7,FIND(".",J7),1,",")</f>
        <v>00:36:39,19</v>
      </c>
      <c r="H7">
        <v>6</v>
      </c>
      <c r="I7"/>
      <c r="J7" t="s">
        <v>138</v>
      </c>
      <c r="L7" t="s">
        <v>139</v>
      </c>
      <c r="M7" t="s">
        <v>140</v>
      </c>
      <c r="N7" t="s">
        <v>141</v>
      </c>
    </row>
    <row r="8" spans="1:14" ht="13.5">
      <c r="A8" s="62">
        <v>21</v>
      </c>
      <c r="B8">
        <v>7</v>
      </c>
      <c r="C8" s="29" t="str">
        <f>REPLACE(J8,FIND(".",J8),1,",")</f>
        <v>00:37:31,67</v>
      </c>
      <c r="H8">
        <v>7</v>
      </c>
      <c r="I8"/>
      <c r="J8" t="s">
        <v>142</v>
      </c>
      <c r="L8" t="s">
        <v>143</v>
      </c>
      <c r="M8" t="s">
        <v>144</v>
      </c>
      <c r="N8" t="s">
        <v>145</v>
      </c>
    </row>
    <row r="9" spans="1:14" ht="13.5">
      <c r="A9" s="62">
        <v>1</v>
      </c>
      <c r="B9">
        <v>8</v>
      </c>
      <c r="C9" s="29" t="str">
        <f>REPLACE(J9,FIND(".",J9),1,",")</f>
        <v>00:39:23,99</v>
      </c>
      <c r="H9">
        <v>8</v>
      </c>
      <c r="I9"/>
      <c r="J9" t="s">
        <v>146</v>
      </c>
      <c r="L9" t="s">
        <v>147</v>
      </c>
      <c r="M9" t="s">
        <v>148</v>
      </c>
      <c r="N9" t="s">
        <v>149</v>
      </c>
    </row>
    <row r="10" spans="1:14" ht="13.5">
      <c r="A10" s="62">
        <v>8</v>
      </c>
      <c r="B10">
        <v>9</v>
      </c>
      <c r="C10" s="29" t="str">
        <f>REPLACE(J10,FIND(".",J10),1,",")</f>
        <v>00:40:20,59</v>
      </c>
      <c r="H10">
        <v>9</v>
      </c>
      <c r="I10"/>
      <c r="J10" t="s">
        <v>150</v>
      </c>
      <c r="L10" t="s">
        <v>151</v>
      </c>
      <c r="M10" t="s">
        <v>152</v>
      </c>
      <c r="N10" t="s">
        <v>153</v>
      </c>
    </row>
    <row r="11" spans="1:14" ht="13.5">
      <c r="A11" s="62">
        <v>7</v>
      </c>
      <c r="B11">
        <v>10</v>
      </c>
      <c r="C11" s="29" t="str">
        <f>REPLACE(J11,FIND(".",J11),1,",")</f>
        <v>00:40:33,99</v>
      </c>
      <c r="H11">
        <v>10</v>
      </c>
      <c r="I11"/>
      <c r="J11" t="s">
        <v>154</v>
      </c>
      <c r="L11" t="s">
        <v>155</v>
      </c>
      <c r="M11" t="s">
        <v>156</v>
      </c>
      <c r="N11" t="s">
        <v>157</v>
      </c>
    </row>
    <row r="12" spans="1:14" ht="13.5">
      <c r="A12" s="62">
        <v>14</v>
      </c>
      <c r="B12">
        <v>11</v>
      </c>
      <c r="C12" s="29" t="str">
        <f>REPLACE(J12,FIND(".",J12),1,",")</f>
        <v>00:40:58,69</v>
      </c>
      <c r="H12">
        <v>11</v>
      </c>
      <c r="I12"/>
      <c r="J12" t="s">
        <v>158</v>
      </c>
      <c r="L12" t="s">
        <v>159</v>
      </c>
      <c r="M12" t="s">
        <v>160</v>
      </c>
      <c r="N12" t="s">
        <v>161</v>
      </c>
    </row>
    <row r="13" spans="1:14" ht="13.5">
      <c r="A13" s="62">
        <v>17</v>
      </c>
      <c r="B13">
        <v>12</v>
      </c>
      <c r="C13" s="29" t="str">
        <f>REPLACE(J13,FIND(".",J13),1,",")</f>
        <v>00:44:28,35</v>
      </c>
      <c r="H13">
        <v>12</v>
      </c>
      <c r="I13"/>
      <c r="J13" t="s">
        <v>162</v>
      </c>
      <c r="L13" t="s">
        <v>163</v>
      </c>
      <c r="M13" t="s">
        <v>164</v>
      </c>
      <c r="N13" t="s">
        <v>165</v>
      </c>
    </row>
    <row r="14" spans="1:14" ht="13.5">
      <c r="A14" s="62">
        <v>23</v>
      </c>
      <c r="B14">
        <v>13</v>
      </c>
      <c r="C14" s="29" t="str">
        <f>REPLACE(J14,FIND(".",J14),1,",")</f>
        <v>00:44:55,61</v>
      </c>
      <c r="H14">
        <v>13</v>
      </c>
      <c r="I14"/>
      <c r="J14" t="s">
        <v>166</v>
      </c>
      <c r="L14" t="s">
        <v>167</v>
      </c>
      <c r="M14" t="s">
        <v>168</v>
      </c>
      <c r="N14" t="s">
        <v>169</v>
      </c>
    </row>
    <row r="15" spans="1:14" ht="13.5">
      <c r="A15" s="62">
        <v>2</v>
      </c>
      <c r="B15">
        <v>14</v>
      </c>
      <c r="C15" s="29" t="str">
        <f>REPLACE(J15,FIND(".",J15),1,",")</f>
        <v>00:44:56,24</v>
      </c>
      <c r="H15">
        <v>14</v>
      </c>
      <c r="I15"/>
      <c r="J15" t="s">
        <v>169</v>
      </c>
      <c r="L15" t="s">
        <v>170</v>
      </c>
      <c r="M15" t="s">
        <v>171</v>
      </c>
      <c r="N15" t="s">
        <v>166</v>
      </c>
    </row>
    <row r="16" spans="1:14" ht="13.5">
      <c r="A16" s="62">
        <v>6</v>
      </c>
      <c r="B16">
        <v>15</v>
      </c>
      <c r="C16" s="29" t="str">
        <f>REPLACE(J16,FIND(".",J16),1,",")</f>
        <v>00:45:21,46</v>
      </c>
      <c r="H16">
        <v>15</v>
      </c>
      <c r="I16"/>
      <c r="J16" t="s">
        <v>165</v>
      </c>
      <c r="L16" t="s">
        <v>172</v>
      </c>
      <c r="M16" t="s">
        <v>173</v>
      </c>
      <c r="N16" t="s">
        <v>162</v>
      </c>
    </row>
    <row r="17" spans="1:14" ht="13.5">
      <c r="A17" s="62">
        <v>12</v>
      </c>
      <c r="B17">
        <v>16</v>
      </c>
      <c r="C17" s="29" t="str">
        <f>REPLACE(J17,FIND(".",J17),1,",")</f>
        <v>00:46:09,01</v>
      </c>
      <c r="H17">
        <v>16</v>
      </c>
      <c r="I17"/>
      <c r="J17" t="s">
        <v>161</v>
      </c>
      <c r="L17" t="s">
        <v>174</v>
      </c>
      <c r="M17" t="s">
        <v>175</v>
      </c>
      <c r="N17" t="s">
        <v>158</v>
      </c>
    </row>
    <row r="18" spans="1:14" ht="13.5">
      <c r="A18" s="62">
        <v>3</v>
      </c>
      <c r="B18">
        <v>17</v>
      </c>
      <c r="C18" s="29" t="str">
        <f>REPLACE(J18,FIND(".",J18),1,",")</f>
        <v>00:46:23,96</v>
      </c>
      <c r="H18">
        <v>17</v>
      </c>
      <c r="I18"/>
      <c r="J18" t="s">
        <v>157</v>
      </c>
      <c r="L18" t="s">
        <v>176</v>
      </c>
      <c r="M18" t="s">
        <v>177</v>
      </c>
      <c r="N18" t="s">
        <v>154</v>
      </c>
    </row>
    <row r="19" spans="1:14" ht="13.5">
      <c r="A19" s="9">
        <v>10</v>
      </c>
      <c r="B19">
        <v>18</v>
      </c>
      <c r="C19" s="29" t="str">
        <f>REPLACE(J19,FIND(".",J19),1,",")</f>
        <v>00:49:55,05</v>
      </c>
      <c r="H19">
        <v>18</v>
      </c>
      <c r="I19"/>
      <c r="J19" t="s">
        <v>153</v>
      </c>
      <c r="L19" t="s">
        <v>178</v>
      </c>
      <c r="M19" t="s">
        <v>179</v>
      </c>
      <c r="N19" t="s">
        <v>150</v>
      </c>
    </row>
    <row r="20" spans="1:14" ht="13.5">
      <c r="A20" s="9">
        <v>18</v>
      </c>
      <c r="B20">
        <v>19</v>
      </c>
      <c r="C20" s="29" t="str">
        <f>REPLACE(J20,FIND(".",J20),1,",")</f>
        <v>00:49:55,57</v>
      </c>
      <c r="H20">
        <v>19</v>
      </c>
      <c r="I20"/>
      <c r="J20" t="s">
        <v>149</v>
      </c>
      <c r="L20" t="s">
        <v>180</v>
      </c>
      <c r="M20" t="s">
        <v>181</v>
      </c>
      <c r="N20" t="s">
        <v>146</v>
      </c>
    </row>
    <row r="21" spans="1:14" ht="13.5">
      <c r="A21" s="9">
        <v>5</v>
      </c>
      <c r="B21">
        <v>20</v>
      </c>
      <c r="C21" s="29" t="str">
        <f>REPLACE(J21,FIND(".",J21),1,",")</f>
        <v>00:50:10,87</v>
      </c>
      <c r="H21">
        <v>20</v>
      </c>
      <c r="I21"/>
      <c r="J21" t="s">
        <v>145</v>
      </c>
      <c r="L21" t="s">
        <v>182</v>
      </c>
      <c r="M21" t="s">
        <v>183</v>
      </c>
      <c r="N21" t="s">
        <v>142</v>
      </c>
    </row>
    <row r="22" spans="1:14" ht="13.5">
      <c r="A22" s="9">
        <v>20</v>
      </c>
      <c r="B22">
        <v>21</v>
      </c>
      <c r="C22" s="29" t="str">
        <f>REPLACE(J22,FIND(".",J22),1,",")</f>
        <v>00:52:43,48</v>
      </c>
      <c r="H22">
        <v>21</v>
      </c>
      <c r="I22"/>
      <c r="J22" t="s">
        <v>141</v>
      </c>
      <c r="L22" t="s">
        <v>184</v>
      </c>
      <c r="M22" t="s">
        <v>185</v>
      </c>
      <c r="N22" t="s">
        <v>138</v>
      </c>
    </row>
    <row r="23" spans="1:14" ht="13.5">
      <c r="A23" s="9">
        <v>22</v>
      </c>
      <c r="B23">
        <v>22</v>
      </c>
      <c r="C23" s="29" t="str">
        <f>REPLACE(J23,FIND(".",J23),1,",")</f>
        <v>00:53:12,76</v>
      </c>
      <c r="H23">
        <v>22</v>
      </c>
      <c r="I23"/>
      <c r="J23" t="s">
        <v>137</v>
      </c>
      <c r="L23" t="s">
        <v>186</v>
      </c>
      <c r="M23" t="s">
        <v>187</v>
      </c>
      <c r="N23" t="s">
        <v>134</v>
      </c>
    </row>
    <row r="24" spans="1:14" ht="13.5">
      <c r="A24" s="9">
        <v>16</v>
      </c>
      <c r="B24">
        <v>23</v>
      </c>
      <c r="C24" s="29" t="str">
        <f>REPLACE(J24,FIND(".",J24),1,",")</f>
        <v>00:53:12,95</v>
      </c>
      <c r="H24">
        <v>23</v>
      </c>
      <c r="I24"/>
      <c r="J24" t="s">
        <v>133</v>
      </c>
      <c r="L24" t="s">
        <v>188</v>
      </c>
      <c r="M24" t="s">
        <v>189</v>
      </c>
      <c r="N24" t="s">
        <v>130</v>
      </c>
    </row>
    <row r="25" spans="1:17" ht="19.5">
      <c r="A25"/>
      <c r="B25">
        <v>24</v>
      </c>
      <c r="C25" s="29" t="str">
        <f>REPLACE(J25,FIND(".",J25),1,",")</f>
        <v>00:54:59,83</v>
      </c>
      <c r="H25">
        <v>24</v>
      </c>
      <c r="I25"/>
      <c r="J25" t="s">
        <v>129</v>
      </c>
      <c r="L25" t="s">
        <v>190</v>
      </c>
      <c r="M25" t="s">
        <v>191</v>
      </c>
      <c r="N25" t="s">
        <v>126</v>
      </c>
      <c r="Q25" s="59"/>
    </row>
    <row r="26" spans="1:14" ht="13.5">
      <c r="A26"/>
      <c r="B26">
        <v>25</v>
      </c>
      <c r="C26" s="29" t="e">
        <f>REPLACE(J26,FIND(".",J26),1,",")</f>
        <v>#VALUE!</v>
      </c>
      <c r="H26">
        <v>25</v>
      </c>
      <c r="I26"/>
      <c r="J26" s="29"/>
      <c r="L26" t="s">
        <v>192</v>
      </c>
      <c r="M26" t="s">
        <v>132</v>
      </c>
      <c r="N26" t="s">
        <v>125</v>
      </c>
    </row>
    <row r="27" spans="1:14" ht="13.5">
      <c r="A27"/>
      <c r="B27">
        <v>26</v>
      </c>
      <c r="C27" s="29" t="e">
        <f>REPLACE(J27,FIND(".",J27),1,",")</f>
        <v>#VALUE!</v>
      </c>
      <c r="H27">
        <v>26</v>
      </c>
      <c r="I27"/>
      <c r="J27" s="29"/>
      <c r="L27" t="s">
        <v>193</v>
      </c>
      <c r="M27" t="s">
        <v>194</v>
      </c>
      <c r="N27" t="s">
        <v>124</v>
      </c>
    </row>
    <row r="28" spans="1:14" ht="13.5">
      <c r="A28"/>
      <c r="B28">
        <v>27</v>
      </c>
      <c r="C28" s="29" t="e">
        <f>REPLACE(J28,FIND(".",J28),1,",")</f>
        <v>#VALUE!</v>
      </c>
      <c r="H28">
        <v>27</v>
      </c>
      <c r="I28"/>
      <c r="J28" s="29"/>
      <c r="L28" t="s">
        <v>195</v>
      </c>
      <c r="M28" t="s">
        <v>196</v>
      </c>
      <c r="N28" t="s">
        <v>197</v>
      </c>
    </row>
    <row r="29" spans="1:14" ht="13.5">
      <c r="A29"/>
      <c r="B29">
        <v>28</v>
      </c>
      <c r="C29" s="29" t="e">
        <f>REPLACE(J29,FIND(".",J29),1,",")</f>
        <v>#VALUE!</v>
      </c>
      <c r="H29">
        <v>28</v>
      </c>
      <c r="I29"/>
      <c r="J29" s="29"/>
      <c r="L29" t="s">
        <v>198</v>
      </c>
      <c r="M29" t="s">
        <v>199</v>
      </c>
      <c r="N29" t="s">
        <v>200</v>
      </c>
    </row>
    <row r="30" spans="1:14" ht="13.5">
      <c r="A30"/>
      <c r="B30">
        <v>29</v>
      </c>
      <c r="C30" s="29" t="e">
        <f>REPLACE(J30,FIND(".",J30),1,",")</f>
        <v>#VALUE!</v>
      </c>
      <c r="H30">
        <v>29</v>
      </c>
      <c r="I30"/>
      <c r="J30" s="29"/>
      <c r="L30" t="s">
        <v>201</v>
      </c>
      <c r="M30" t="s">
        <v>202</v>
      </c>
      <c r="N30" t="s">
        <v>203</v>
      </c>
    </row>
    <row r="31" spans="1:14" ht="13.5">
      <c r="A31"/>
      <c r="B31">
        <v>30</v>
      </c>
      <c r="C31" s="29" t="e">
        <f>REPLACE(J32,FIND(".",J32),1,",")</f>
        <v>#VALUE!</v>
      </c>
      <c r="H31">
        <v>30</v>
      </c>
      <c r="I31"/>
      <c r="J31" s="29"/>
      <c r="L31" t="s">
        <v>204</v>
      </c>
      <c r="M31" t="s">
        <v>205</v>
      </c>
      <c r="N31" t="s">
        <v>206</v>
      </c>
    </row>
    <row r="32" spans="1:14" ht="13.5">
      <c r="A32"/>
      <c r="B32">
        <v>31</v>
      </c>
      <c r="C32" s="29" t="e">
        <f>REPLACE(J32,FIND(".",J32),1,",")</f>
        <v>#VALUE!</v>
      </c>
      <c r="H32">
        <v>31</v>
      </c>
      <c r="I32"/>
      <c r="J32" s="29"/>
      <c r="L32" t="s">
        <v>207</v>
      </c>
      <c r="M32" t="s">
        <v>208</v>
      </c>
      <c r="N32" t="s">
        <v>209</v>
      </c>
    </row>
    <row r="33" spans="1:14" ht="13.5">
      <c r="A33"/>
      <c r="B33">
        <v>32</v>
      </c>
      <c r="C33" s="29" t="e">
        <f>REPLACE(J33,FIND(".",J33),1,",")</f>
        <v>#VALUE!</v>
      </c>
      <c r="I33"/>
      <c r="L33" t="s">
        <v>210</v>
      </c>
      <c r="M33" t="s">
        <v>211</v>
      </c>
      <c r="N33" t="s">
        <v>212</v>
      </c>
    </row>
    <row r="34" spans="1:14" ht="13.5">
      <c r="A34"/>
      <c r="B34">
        <v>33</v>
      </c>
      <c r="C34" s="29" t="e">
        <f>REPLACE(J34,FIND(".",J34),1,",")</f>
        <v>#VALUE!</v>
      </c>
      <c r="I34"/>
      <c r="L34" t="s">
        <v>213</v>
      </c>
      <c r="M34" t="s">
        <v>214</v>
      </c>
      <c r="N34" t="s">
        <v>215</v>
      </c>
    </row>
    <row r="35" spans="1:14" ht="13.5">
      <c r="A35"/>
      <c r="B35">
        <v>34</v>
      </c>
      <c r="C35" s="29" t="e">
        <f>REPLACE(J35,FIND(".",J35),1,",")</f>
        <v>#VALUE!</v>
      </c>
      <c r="I35"/>
      <c r="L35" t="s">
        <v>216</v>
      </c>
      <c r="M35" t="s">
        <v>217</v>
      </c>
      <c r="N35" t="s">
        <v>218</v>
      </c>
    </row>
    <row r="36" spans="1:14" ht="13.5">
      <c r="A36"/>
      <c r="B36">
        <v>35</v>
      </c>
      <c r="C36" s="29" t="e">
        <f>REPLACE(J36,FIND(".",J36),1,",")</f>
        <v>#VALUE!</v>
      </c>
      <c r="I36"/>
      <c r="L36" t="s">
        <v>219</v>
      </c>
      <c r="M36" t="s">
        <v>220</v>
      </c>
      <c r="N36" t="s">
        <v>220</v>
      </c>
    </row>
    <row r="37" spans="1:9" ht="13.5">
      <c r="A37"/>
      <c r="B37">
        <v>36</v>
      </c>
      <c r="C37" s="29" t="e">
        <f>REPLACE(J37,FIND(".",J37),1,",")</f>
        <v>#VALUE!</v>
      </c>
      <c r="I37"/>
    </row>
    <row r="38" spans="1:9" ht="13.5">
      <c r="A38"/>
      <c r="B38">
        <v>37</v>
      </c>
      <c r="C38" s="29" t="e">
        <f>REPLACE(J38,FIND(".",J38),1,",")</f>
        <v>#VALUE!</v>
      </c>
      <c r="I38"/>
    </row>
    <row r="39" spans="1:9" ht="13.5">
      <c r="A39"/>
      <c r="B39">
        <v>38</v>
      </c>
      <c r="C39" s="29" t="e">
        <f>REPLACE(J39,FIND(".",J39),1,",")</f>
        <v>#VALUE!</v>
      </c>
      <c r="I39"/>
    </row>
    <row r="40" spans="1:9" ht="13.5">
      <c r="A40"/>
      <c r="B40">
        <v>39</v>
      </c>
      <c r="C40" s="29" t="e">
        <f>REPLACE(J40,FIND(".",J40),1,",")</f>
        <v>#VALUE!</v>
      </c>
      <c r="I40"/>
    </row>
    <row r="41" spans="1:9" ht="13.5">
      <c r="A41"/>
      <c r="B41">
        <v>40</v>
      </c>
      <c r="C41" s="29" t="e">
        <f>REPLACE(J41,FIND(".",J41),1,",")</f>
        <v>#VALUE!</v>
      </c>
      <c r="I41"/>
    </row>
    <row r="42" spans="1:9" ht="13.5">
      <c r="A42" s="9"/>
      <c r="B42" s="63"/>
      <c r="C42"/>
      <c r="I42"/>
    </row>
    <row r="43" spans="1:9" ht="13.5">
      <c r="A43" s="9"/>
      <c r="B43" s="63"/>
      <c r="C43"/>
      <c r="I43"/>
    </row>
    <row r="44" spans="1:9" ht="13.5">
      <c r="A44" s="9"/>
      <c r="B44" s="63"/>
      <c r="C44"/>
      <c r="I44"/>
    </row>
    <row r="45" spans="1:9" ht="13.5">
      <c r="A45" s="9"/>
      <c r="B45" s="63"/>
      <c r="C45"/>
      <c r="I45"/>
    </row>
    <row r="46" spans="1:9" ht="13.5">
      <c r="A46" s="9"/>
      <c r="B46" s="63"/>
      <c r="C46"/>
      <c r="I46"/>
    </row>
    <row r="47" spans="1:9" ht="13.5">
      <c r="A47" s="9"/>
      <c r="B47" s="63"/>
      <c r="C47"/>
      <c r="I47"/>
    </row>
    <row r="48" spans="1:9" ht="13.5">
      <c r="A48" s="9"/>
      <c r="B48" s="63"/>
      <c r="C48"/>
      <c r="I48"/>
    </row>
    <row r="49" spans="1:9" ht="13.5">
      <c r="A49" s="9"/>
      <c r="B49" s="63"/>
      <c r="C49"/>
      <c r="I49"/>
    </row>
    <row r="50" spans="1:9" ht="13.5">
      <c r="A50" s="9"/>
      <c r="B50" s="63"/>
      <c r="C50"/>
      <c r="I50"/>
    </row>
    <row r="51" spans="1:9" ht="13.5">
      <c r="A51" s="9"/>
      <c r="B51" s="63"/>
      <c r="C51"/>
      <c r="I51"/>
    </row>
    <row r="52" spans="1:9" ht="13.5">
      <c r="A52" s="9"/>
      <c r="B52" s="63"/>
      <c r="C52"/>
      <c r="I52"/>
    </row>
    <row r="53" spans="1:9" ht="13.5">
      <c r="A53" s="9"/>
      <c r="B53" s="63"/>
      <c r="C53"/>
      <c r="I53"/>
    </row>
    <row r="54" spans="1:9" ht="13.5">
      <c r="A54" s="9"/>
      <c r="B54" s="63"/>
      <c r="C54"/>
      <c r="I54"/>
    </row>
    <row r="55" spans="1:9" ht="13.5">
      <c r="A55" s="9"/>
      <c r="B55" s="63"/>
      <c r="C55"/>
      <c r="I55"/>
    </row>
    <row r="56" spans="1:9" ht="13.5">
      <c r="A56" s="9"/>
      <c r="B56" s="63"/>
      <c r="C56"/>
      <c r="I56"/>
    </row>
    <row r="57" spans="1:9" ht="13.5">
      <c r="A57" s="9"/>
      <c r="B57" s="63"/>
      <c r="C57"/>
      <c r="I57"/>
    </row>
    <row r="58" spans="1:9" ht="13.5">
      <c r="A58" s="9"/>
      <c r="B58" s="63"/>
      <c r="C58"/>
      <c r="I58"/>
    </row>
    <row r="59" spans="1:9" ht="13.5">
      <c r="A59" s="9"/>
      <c r="B59" s="63"/>
      <c r="C59"/>
      <c r="I59"/>
    </row>
    <row r="60" spans="1:9" ht="13.5">
      <c r="A60" s="9"/>
      <c r="B60" s="63"/>
      <c r="C60"/>
      <c r="I60"/>
    </row>
    <row r="61" spans="1:9" ht="13.5">
      <c r="A61" s="9"/>
      <c r="B61" s="63"/>
      <c r="C61"/>
      <c r="I61"/>
    </row>
    <row r="62" spans="1:9" ht="13.5">
      <c r="A62" s="9"/>
      <c r="B62" s="63"/>
      <c r="C62"/>
      <c r="I62"/>
    </row>
    <row r="63" spans="1:9" ht="13.5">
      <c r="A63" s="9"/>
      <c r="B63" s="63"/>
      <c r="C63"/>
      <c r="I63"/>
    </row>
    <row r="64" spans="1:9" ht="13.5">
      <c r="A64" s="9"/>
      <c r="B64" s="63"/>
      <c r="C64"/>
      <c r="I64"/>
    </row>
    <row r="65" spans="1:9" ht="13.5">
      <c r="A65" s="9"/>
      <c r="B65" s="63"/>
      <c r="C65"/>
      <c r="I65"/>
    </row>
    <row r="66" spans="1:9" ht="13.5">
      <c r="A66" s="9"/>
      <c r="B66" s="63"/>
      <c r="C66"/>
      <c r="I66"/>
    </row>
    <row r="67" spans="1:9" ht="13.5">
      <c r="A67" s="9"/>
      <c r="B67" s="63"/>
      <c r="C67"/>
      <c r="I67"/>
    </row>
    <row r="68" spans="1:9" ht="13.5">
      <c r="A68" s="9"/>
      <c r="B68" s="63"/>
      <c r="C68"/>
      <c r="I68"/>
    </row>
    <row r="69" spans="1:9" ht="13.5">
      <c r="A69" s="9"/>
      <c r="B69" s="63"/>
      <c r="C69"/>
      <c r="I69"/>
    </row>
    <row r="70" spans="1:9" ht="13.5">
      <c r="A70" s="9"/>
      <c r="B70" s="63"/>
      <c r="C70"/>
      <c r="I70"/>
    </row>
    <row r="71" spans="1:9" ht="13.5">
      <c r="A71" s="9"/>
      <c r="B71" s="63"/>
      <c r="C71"/>
      <c r="I71"/>
    </row>
    <row r="72" spans="1:9" ht="13.5">
      <c r="A72" s="9"/>
      <c r="B72" s="63"/>
      <c r="C72"/>
      <c r="I72"/>
    </row>
    <row r="73" spans="1:9" ht="13.5">
      <c r="A73" s="9"/>
      <c r="B73" s="63"/>
      <c r="C73"/>
      <c r="I73"/>
    </row>
    <row r="74" spans="1:9" ht="13.5">
      <c r="A74" s="9"/>
      <c r="B74" s="63"/>
      <c r="C74"/>
      <c r="I74"/>
    </row>
    <row r="75" spans="1:9" ht="13.5">
      <c r="A75" s="9"/>
      <c r="B75" s="63"/>
      <c r="C75"/>
      <c r="I75"/>
    </row>
    <row r="76" spans="1:9" ht="13.5">
      <c r="A76" s="9"/>
      <c r="B76" s="63"/>
      <c r="C76"/>
      <c r="I76"/>
    </row>
    <row r="77" spans="1:9" ht="13.5">
      <c r="A77" s="9"/>
      <c r="B77" s="63"/>
      <c r="C77"/>
      <c r="I77"/>
    </row>
    <row r="78" spans="1:9" ht="13.5">
      <c r="A78" s="9"/>
      <c r="B78" s="63"/>
      <c r="C78"/>
      <c r="I78"/>
    </row>
    <row r="79" spans="1:9" ht="13.5">
      <c r="A79" s="9"/>
      <c r="B79" s="63"/>
      <c r="C79"/>
      <c r="I79"/>
    </row>
    <row r="80" spans="1:3" ht="13.5">
      <c r="A80" s="9"/>
      <c r="B80" s="63"/>
      <c r="C80"/>
    </row>
    <row r="81" spans="1:3" ht="13.5">
      <c r="A81" s="9"/>
      <c r="B81" s="63"/>
      <c r="C81"/>
    </row>
    <row r="82" spans="1:3" ht="13.5">
      <c r="A82" s="9"/>
      <c r="B82" s="63"/>
      <c r="C82"/>
    </row>
    <row r="83" spans="1:3" ht="13.5">
      <c r="A83" s="9"/>
      <c r="B83" s="63"/>
      <c r="C83"/>
    </row>
    <row r="84" spans="1:3" ht="13.5">
      <c r="A84" s="9"/>
      <c r="B84" s="63"/>
      <c r="C84"/>
    </row>
    <row r="85" spans="1:3" ht="13.5">
      <c r="A85" s="9"/>
      <c r="B85" s="63"/>
      <c r="C85"/>
    </row>
    <row r="86" spans="1:3" ht="13.5">
      <c r="A86" s="9"/>
      <c r="B86" s="63"/>
      <c r="C86"/>
    </row>
    <row r="87" spans="1:3" ht="13.5">
      <c r="A87" s="9"/>
      <c r="B87" s="63"/>
      <c r="C87"/>
    </row>
    <row r="88" spans="1:3" ht="13.5">
      <c r="A88" s="9"/>
      <c r="B88" s="63"/>
      <c r="C88"/>
    </row>
    <row r="89" spans="1:3" ht="13.5">
      <c r="A89" s="9"/>
      <c r="B89" s="63"/>
      <c r="C89"/>
    </row>
    <row r="90" spans="1:3" ht="13.5">
      <c r="A90" s="9"/>
      <c r="B90" s="63"/>
      <c r="C90"/>
    </row>
    <row r="91" spans="1:3" ht="13.5">
      <c r="A91" s="9"/>
      <c r="B91" s="63"/>
      <c r="C91"/>
    </row>
    <row r="92" spans="1:3" ht="13.5">
      <c r="A92" s="9"/>
      <c r="B92" s="63"/>
      <c r="C92"/>
    </row>
    <row r="93" spans="1:3" ht="13.5">
      <c r="A93" s="9"/>
      <c r="B93" s="63"/>
      <c r="C93"/>
    </row>
    <row r="94" spans="1:3" ht="13.5">
      <c r="A94" s="9"/>
      <c r="B94" s="63"/>
      <c r="C94"/>
    </row>
    <row r="95" spans="1:3" ht="13.5">
      <c r="A95" s="9"/>
      <c r="B95" s="63"/>
      <c r="C95"/>
    </row>
    <row r="96" spans="1:3" ht="13.5">
      <c r="A96" s="9"/>
      <c r="B96" s="63"/>
      <c r="C96"/>
    </row>
    <row r="97" spans="1:3" ht="13.5">
      <c r="A97" s="9"/>
      <c r="B97" s="63"/>
      <c r="C97"/>
    </row>
    <row r="98" spans="1:3" ht="13.5">
      <c r="A98" s="9"/>
      <c r="B98" s="63"/>
      <c r="C98"/>
    </row>
    <row r="99" spans="1:3" ht="13.5">
      <c r="A99" s="9"/>
      <c r="B99" s="63"/>
      <c r="C99"/>
    </row>
    <row r="100" spans="1:3" ht="13.5">
      <c r="A100" s="9"/>
      <c r="B100" s="63"/>
      <c r="C100"/>
    </row>
  </sheetData>
  <sheetProtection selectLockedCells="1" selectUnlockedCells="1"/>
  <autoFilter ref="H1:K36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2"/>
  <sheetViews>
    <sheetView zoomScale="80" zoomScaleNormal="80" workbookViewId="0" topLeftCell="A1">
      <selection activeCell="D17" sqref="D17"/>
    </sheetView>
  </sheetViews>
  <sheetFormatPr defaultColWidth="9.140625" defaultRowHeight="15"/>
  <cols>
    <col min="1" max="1" width="9.140625" style="3" customWidth="1"/>
    <col min="2" max="2" width="15.140625" style="3" customWidth="1"/>
    <col min="3" max="5" width="9.140625" style="3" customWidth="1"/>
    <col min="6" max="6" width="13.140625" style="3" customWidth="1"/>
    <col min="7" max="7" width="17.28125" style="3" customWidth="1"/>
    <col min="8" max="12" width="9.140625" style="3" customWidth="1"/>
    <col min="13" max="13" width="29.421875" style="3" customWidth="1"/>
    <col min="14" max="14" width="28.8515625" style="3" customWidth="1"/>
    <col min="15" max="16384" width="9.140625" style="3" customWidth="1"/>
  </cols>
  <sheetData>
    <row r="2" spans="2:14" s="5" customFormat="1" ht="13.5">
      <c r="B2" s="5" t="s">
        <v>10</v>
      </c>
      <c r="C2" s="5" t="s">
        <v>11</v>
      </c>
      <c r="D2" s="5" t="s">
        <v>12</v>
      </c>
      <c r="F2" s="5" t="s">
        <v>120</v>
      </c>
      <c r="G2" s="5" t="s">
        <v>221</v>
      </c>
      <c r="M2" s="5" t="s">
        <v>222</v>
      </c>
      <c r="N2" s="5" t="s">
        <v>223</v>
      </c>
    </row>
    <row r="3" spans="2:15" ht="13.5">
      <c r="B3" s="3" t="s">
        <v>17</v>
      </c>
      <c r="C3" s="3">
        <v>1987</v>
      </c>
      <c r="D3" s="3">
        <v>2001</v>
      </c>
      <c r="F3" s="64">
        <v>1</v>
      </c>
      <c r="G3" s="3">
        <v>20</v>
      </c>
      <c r="M3" s="3" t="s">
        <v>224</v>
      </c>
      <c r="N3" s="3" t="s">
        <v>225</v>
      </c>
      <c r="O3" s="3">
        <v>20</v>
      </c>
    </row>
    <row r="4" spans="2:15" ht="13.5">
      <c r="B4" s="3" t="s">
        <v>38</v>
      </c>
      <c r="C4" s="3">
        <v>1977</v>
      </c>
      <c r="D4" s="3">
        <v>1986</v>
      </c>
      <c r="F4" s="64">
        <v>2</v>
      </c>
      <c r="G4" s="3">
        <v>17</v>
      </c>
      <c r="M4" s="3" t="s">
        <v>226</v>
      </c>
      <c r="N4" s="3" t="s">
        <v>227</v>
      </c>
      <c r="O4" s="3">
        <v>17</v>
      </c>
    </row>
    <row r="5" spans="2:15" ht="13.5">
      <c r="B5" s="3" t="s">
        <v>31</v>
      </c>
      <c r="C5" s="3">
        <v>1967</v>
      </c>
      <c r="D5" s="3">
        <v>1976</v>
      </c>
      <c r="F5" s="64">
        <v>3</v>
      </c>
      <c r="G5" s="3">
        <v>14</v>
      </c>
      <c r="M5" s="3" t="s">
        <v>228</v>
      </c>
      <c r="N5" s="3" t="s">
        <v>229</v>
      </c>
      <c r="O5" s="3">
        <v>14</v>
      </c>
    </row>
    <row r="6" spans="2:15" ht="13.5">
      <c r="B6" s="3" t="s">
        <v>24</v>
      </c>
      <c r="C6" s="3">
        <v>1957</v>
      </c>
      <c r="D6" s="3">
        <v>1966</v>
      </c>
      <c r="F6" s="64">
        <v>4</v>
      </c>
      <c r="G6" s="3">
        <v>12</v>
      </c>
      <c r="M6" s="3" t="s">
        <v>230</v>
      </c>
      <c r="N6" s="3" t="s">
        <v>231</v>
      </c>
      <c r="O6" s="3">
        <v>12</v>
      </c>
    </row>
    <row r="7" spans="2:15" ht="13.5">
      <c r="B7" s="3" t="s">
        <v>19</v>
      </c>
      <c r="C7" s="3">
        <v>1900</v>
      </c>
      <c r="D7" s="3">
        <v>1956</v>
      </c>
      <c r="F7" s="64">
        <v>5</v>
      </c>
      <c r="G7" s="3">
        <v>10</v>
      </c>
      <c r="M7" s="3" t="s">
        <v>232</v>
      </c>
      <c r="N7" s="3" t="s">
        <v>233</v>
      </c>
      <c r="O7" s="3">
        <v>10</v>
      </c>
    </row>
    <row r="8" spans="2:15" ht="13.5">
      <c r="B8" s="3" t="s">
        <v>26</v>
      </c>
      <c r="C8" s="3">
        <v>1977</v>
      </c>
      <c r="D8" s="3">
        <v>2001</v>
      </c>
      <c r="F8" s="64">
        <v>6</v>
      </c>
      <c r="G8" s="3">
        <v>9</v>
      </c>
      <c r="M8" s="3" t="s">
        <v>234</v>
      </c>
      <c r="N8" s="3" t="s">
        <v>235</v>
      </c>
      <c r="O8" s="3">
        <v>9</v>
      </c>
    </row>
    <row r="9" spans="2:15" ht="13.5">
      <c r="B9" s="3" t="s">
        <v>20</v>
      </c>
      <c r="C9" s="3">
        <v>1900</v>
      </c>
      <c r="D9" s="3">
        <v>1976</v>
      </c>
      <c r="F9" s="64">
        <v>7</v>
      </c>
      <c r="G9" s="3">
        <v>8</v>
      </c>
      <c r="M9" s="3" t="s">
        <v>236</v>
      </c>
      <c r="N9" s="3" t="s">
        <v>237</v>
      </c>
      <c r="O9" s="3">
        <v>8</v>
      </c>
    </row>
    <row r="10" spans="2:15" ht="13.5">
      <c r="B10" s="3" t="s">
        <v>238</v>
      </c>
      <c r="C10" s="3">
        <v>2002</v>
      </c>
      <c r="D10" s="3">
        <v>2016</v>
      </c>
      <c r="F10" s="64">
        <v>8</v>
      </c>
      <c r="G10" s="3">
        <v>7</v>
      </c>
      <c r="M10" s="3" t="s">
        <v>239</v>
      </c>
      <c r="O10" s="3">
        <v>7</v>
      </c>
    </row>
    <row r="11" spans="6:15" ht="13.5">
      <c r="F11" s="64">
        <v>9</v>
      </c>
      <c r="G11" s="3">
        <v>6</v>
      </c>
      <c r="M11" s="3" t="s">
        <v>240</v>
      </c>
      <c r="O11" s="3">
        <v>6</v>
      </c>
    </row>
    <row r="12" spans="6:15" ht="13.5">
      <c r="F12" s="64">
        <v>10</v>
      </c>
      <c r="G12" s="3">
        <v>5</v>
      </c>
      <c r="M12" s="3" t="s">
        <v>241</v>
      </c>
      <c r="O12" s="3">
        <v>5</v>
      </c>
    </row>
    <row r="13" spans="4:15" ht="13.5">
      <c r="D13" s="65"/>
      <c r="E13" s="65"/>
      <c r="F13" s="64">
        <v>11</v>
      </c>
      <c r="G13" s="3">
        <v>4</v>
      </c>
      <c r="H13" s="65"/>
      <c r="I13" s="65"/>
      <c r="J13" s="65"/>
      <c r="K13" s="65"/>
      <c r="M13" s="3" t="s">
        <v>242</v>
      </c>
      <c r="O13" s="3">
        <v>4</v>
      </c>
    </row>
    <row r="14" spans="6:15" ht="13.5">
      <c r="F14" s="64">
        <v>12</v>
      </c>
      <c r="G14" s="3">
        <v>3</v>
      </c>
      <c r="M14" s="3" t="s">
        <v>243</v>
      </c>
      <c r="O14" s="3">
        <v>3</v>
      </c>
    </row>
    <row r="15" spans="6:15" ht="13.5">
      <c r="F15" s="64">
        <v>13</v>
      </c>
      <c r="G15" s="3">
        <v>2</v>
      </c>
      <c r="M15" s="3" t="s">
        <v>244</v>
      </c>
      <c r="O15" s="3">
        <v>2</v>
      </c>
    </row>
    <row r="16" spans="6:15" ht="13.5">
      <c r="F16" s="64">
        <v>14</v>
      </c>
      <c r="G16" s="3">
        <v>1</v>
      </c>
      <c r="M16" s="3" t="s">
        <v>245</v>
      </c>
      <c r="O16" s="3">
        <v>1</v>
      </c>
    </row>
    <row r="17" spans="6:15" ht="13.5">
      <c r="F17" s="64">
        <v>15</v>
      </c>
      <c r="G17" s="3">
        <v>1</v>
      </c>
      <c r="O17" s="3">
        <v>1</v>
      </c>
    </row>
    <row r="18" spans="6:15" ht="13.5">
      <c r="F18" s="64">
        <v>16</v>
      </c>
      <c r="G18" s="3">
        <v>1</v>
      </c>
      <c r="O18" s="3">
        <v>1</v>
      </c>
    </row>
    <row r="19" spans="6:15" ht="13.5">
      <c r="F19" s="64">
        <v>17</v>
      </c>
      <c r="G19" s="3">
        <v>1</v>
      </c>
      <c r="O19" s="3">
        <v>1</v>
      </c>
    </row>
    <row r="20" spans="6:15" ht="13.5">
      <c r="F20" s="64">
        <v>18</v>
      </c>
      <c r="G20" s="3">
        <v>1</v>
      </c>
      <c r="O20" s="3">
        <v>1</v>
      </c>
    </row>
    <row r="21" spans="6:15" ht="13.5">
      <c r="F21" s="64">
        <v>19</v>
      </c>
      <c r="G21" s="3">
        <v>1</v>
      </c>
      <c r="O21" s="3">
        <v>1</v>
      </c>
    </row>
    <row r="22" spans="6:15" ht="13.5">
      <c r="F22" s="64">
        <v>20</v>
      </c>
      <c r="G22" s="3">
        <v>1</v>
      </c>
      <c r="O22" s="3">
        <v>1</v>
      </c>
    </row>
    <row r="23" spans="6:15" ht="13.5">
      <c r="F23" s="64">
        <v>21</v>
      </c>
      <c r="G23" s="3">
        <v>1</v>
      </c>
      <c r="O23" s="3">
        <v>1</v>
      </c>
    </row>
    <row r="24" spans="6:15" ht="13.5">
      <c r="F24" s="64">
        <v>22</v>
      </c>
      <c r="G24" s="3">
        <v>1</v>
      </c>
      <c r="O24" s="3">
        <v>1</v>
      </c>
    </row>
    <row r="25" spans="6:15" ht="13.5">
      <c r="F25" s="64">
        <v>23</v>
      </c>
      <c r="G25" s="3">
        <v>1</v>
      </c>
      <c r="O25" s="3">
        <v>1</v>
      </c>
    </row>
    <row r="26" spans="6:15" ht="13.5">
      <c r="F26" s="64">
        <v>24</v>
      </c>
      <c r="G26" s="3">
        <v>1</v>
      </c>
      <c r="O26" s="3">
        <v>1</v>
      </c>
    </row>
    <row r="27" spans="6:15" ht="13.5">
      <c r="F27" s="64">
        <v>25</v>
      </c>
      <c r="G27" s="3">
        <v>1</v>
      </c>
      <c r="O27" s="3">
        <v>1</v>
      </c>
    </row>
    <row r="28" spans="6:7" ht="13.5">
      <c r="F28" s="64">
        <v>26</v>
      </c>
      <c r="G28" s="3">
        <v>1</v>
      </c>
    </row>
    <row r="29" spans="6:7" ht="13.5">
      <c r="F29" s="64">
        <v>27</v>
      </c>
      <c r="G29" s="3">
        <v>1</v>
      </c>
    </row>
    <row r="30" spans="6:7" ht="13.5">
      <c r="F30" s="64">
        <v>28</v>
      </c>
      <c r="G30" s="3">
        <v>1</v>
      </c>
    </row>
    <row r="31" spans="6:7" ht="13.5">
      <c r="F31" s="64">
        <v>29</v>
      </c>
      <c r="G31" s="3">
        <v>1</v>
      </c>
    </row>
    <row r="32" spans="6:7" ht="13.5">
      <c r="F32" s="64">
        <v>30</v>
      </c>
      <c r="G32" s="3">
        <v>1</v>
      </c>
    </row>
    <row r="33" spans="6:7" ht="13.5">
      <c r="F33" s="64">
        <v>31</v>
      </c>
      <c r="G33" s="3">
        <v>1</v>
      </c>
    </row>
    <row r="34" spans="6:7" ht="13.5">
      <c r="F34" s="64">
        <v>32</v>
      </c>
      <c r="G34" s="3">
        <v>1</v>
      </c>
    </row>
    <row r="35" spans="6:7" ht="13.5">
      <c r="F35" s="64">
        <v>33</v>
      </c>
      <c r="G35" s="3">
        <v>1</v>
      </c>
    </row>
    <row r="36" spans="6:7" ht="13.5">
      <c r="F36" s="64">
        <v>34</v>
      </c>
      <c r="G36" s="3">
        <v>1</v>
      </c>
    </row>
    <row r="37" spans="6:7" ht="13.5">
      <c r="F37" s="64">
        <v>35</v>
      </c>
      <c r="G37" s="3">
        <v>1</v>
      </c>
    </row>
    <row r="38" spans="6:7" ht="13.5">
      <c r="F38" s="64">
        <v>36</v>
      </c>
      <c r="G38" s="3">
        <v>1</v>
      </c>
    </row>
    <row r="39" spans="6:7" ht="13.5">
      <c r="F39" s="64">
        <v>37</v>
      </c>
      <c r="G39" s="3">
        <v>1</v>
      </c>
    </row>
    <row r="40" spans="6:7" ht="13.5">
      <c r="F40" s="64">
        <v>38</v>
      </c>
      <c r="G40" s="3">
        <v>1</v>
      </c>
    </row>
    <row r="41" spans="6:7" ht="13.5">
      <c r="F41" s="64">
        <v>39</v>
      </c>
      <c r="G41" s="3">
        <v>1</v>
      </c>
    </row>
    <row r="42" spans="6:7" ht="13.5">
      <c r="F42" s="64">
        <v>40</v>
      </c>
      <c r="G42" s="3">
        <v>1</v>
      </c>
    </row>
    <row r="43" spans="6:7" ht="13.5">
      <c r="F43" s="64">
        <v>41</v>
      </c>
      <c r="G43" s="3">
        <v>1</v>
      </c>
    </row>
    <row r="44" spans="6:7" ht="13.5">
      <c r="F44" s="64">
        <v>42</v>
      </c>
      <c r="G44" s="3">
        <v>1</v>
      </c>
    </row>
    <row r="45" spans="6:7" ht="13.5">
      <c r="F45" s="64">
        <v>43</v>
      </c>
      <c r="G45" s="3">
        <v>1</v>
      </c>
    </row>
    <row r="46" spans="6:7" ht="13.5">
      <c r="F46" s="64">
        <v>44</v>
      </c>
      <c r="G46" s="3">
        <v>1</v>
      </c>
    </row>
    <row r="47" spans="6:7" ht="13.5">
      <c r="F47" s="64">
        <v>45</v>
      </c>
      <c r="G47" s="3">
        <v>1</v>
      </c>
    </row>
    <row r="48" spans="6:7" ht="13.5">
      <c r="F48" s="64">
        <v>46</v>
      </c>
      <c r="G48" s="3">
        <v>1</v>
      </c>
    </row>
    <row r="49" spans="6:7" ht="13.5">
      <c r="F49" s="64">
        <v>47</v>
      </c>
      <c r="G49" s="3">
        <v>1</v>
      </c>
    </row>
    <row r="50" spans="6:7" ht="13.5">
      <c r="F50" s="64">
        <v>48</v>
      </c>
      <c r="G50" s="3">
        <v>1</v>
      </c>
    </row>
    <row r="51" spans="6:7" ht="13.5">
      <c r="F51" s="64">
        <v>49</v>
      </c>
      <c r="G51" s="3">
        <v>1</v>
      </c>
    </row>
    <row r="52" spans="6:7" ht="13.5">
      <c r="F52" s="64">
        <v>50</v>
      </c>
      <c r="G52" s="3">
        <v>1</v>
      </c>
    </row>
    <row r="53" spans="6:7" ht="13.5">
      <c r="F53" s="64">
        <v>51</v>
      </c>
      <c r="G53" s="3">
        <v>1</v>
      </c>
    </row>
    <row r="54" spans="6:7" ht="13.5">
      <c r="F54" s="64">
        <v>52</v>
      </c>
      <c r="G54" s="3">
        <v>1</v>
      </c>
    </row>
    <row r="55" spans="6:7" ht="13.5">
      <c r="F55" s="64">
        <v>53</v>
      </c>
      <c r="G55" s="3">
        <v>1</v>
      </c>
    </row>
    <row r="56" spans="6:7" ht="13.5">
      <c r="F56" s="64">
        <v>54</v>
      </c>
      <c r="G56" s="3">
        <v>1</v>
      </c>
    </row>
    <row r="57" spans="6:7" ht="13.5">
      <c r="F57" s="64">
        <v>55</v>
      </c>
      <c r="G57" s="3">
        <v>1</v>
      </c>
    </row>
    <row r="58" spans="6:7" ht="13.5">
      <c r="F58" s="64">
        <v>56</v>
      </c>
      <c r="G58" s="3">
        <v>1</v>
      </c>
    </row>
    <row r="59" spans="6:7" ht="13.5">
      <c r="F59" s="64">
        <v>57</v>
      </c>
      <c r="G59" s="3">
        <v>1</v>
      </c>
    </row>
    <row r="60" spans="6:7" ht="13.5">
      <c r="F60" s="64">
        <v>58</v>
      </c>
      <c r="G60" s="3">
        <v>1</v>
      </c>
    </row>
    <row r="61" spans="6:7" ht="13.5">
      <c r="F61" s="64">
        <v>59</v>
      </c>
      <c r="G61" s="3">
        <v>1</v>
      </c>
    </row>
    <row r="62" spans="6:7" ht="13.5">
      <c r="F62" s="64">
        <v>60</v>
      </c>
      <c r="G62" s="3">
        <v>1</v>
      </c>
    </row>
    <row r="63" spans="6:7" ht="13.5">
      <c r="F63" s="64">
        <v>61</v>
      </c>
      <c r="G63" s="3">
        <v>1</v>
      </c>
    </row>
    <row r="64" spans="6:7" ht="13.5">
      <c r="F64" s="64">
        <v>62</v>
      </c>
      <c r="G64" s="3">
        <v>1</v>
      </c>
    </row>
    <row r="65" spans="6:7" ht="13.5">
      <c r="F65" s="64">
        <v>63</v>
      </c>
      <c r="G65" s="3">
        <v>1</v>
      </c>
    </row>
    <row r="66" spans="6:7" ht="13.5">
      <c r="F66" s="64">
        <v>64</v>
      </c>
      <c r="G66" s="3">
        <v>1</v>
      </c>
    </row>
    <row r="67" spans="6:7" ht="13.5">
      <c r="F67" s="64">
        <v>65</v>
      </c>
      <c r="G67" s="3">
        <v>1</v>
      </c>
    </row>
    <row r="68" spans="6:7" ht="13.5">
      <c r="F68" s="64">
        <v>66</v>
      </c>
      <c r="G68" s="3">
        <v>1</v>
      </c>
    </row>
    <row r="69" spans="6:7" ht="13.5">
      <c r="F69" s="64">
        <v>67</v>
      </c>
      <c r="G69" s="3">
        <v>1</v>
      </c>
    </row>
    <row r="70" spans="6:7" ht="13.5">
      <c r="F70" s="64">
        <v>68</v>
      </c>
      <c r="G70" s="3">
        <v>1</v>
      </c>
    </row>
    <row r="71" spans="6:7" ht="13.5">
      <c r="F71" s="64">
        <v>69</v>
      </c>
      <c r="G71" s="3">
        <v>1</v>
      </c>
    </row>
    <row r="72" spans="6:7" ht="13.5">
      <c r="F72" s="64">
        <v>70</v>
      </c>
      <c r="G72" s="3">
        <v>1</v>
      </c>
    </row>
    <row r="73" spans="6:7" ht="13.5">
      <c r="F73" s="64">
        <v>71</v>
      </c>
      <c r="G73" s="3">
        <v>1</v>
      </c>
    </row>
    <row r="74" spans="6:7" ht="13.5">
      <c r="F74" s="64">
        <v>72</v>
      </c>
      <c r="G74" s="3">
        <v>1</v>
      </c>
    </row>
    <row r="75" spans="6:7" ht="13.5">
      <c r="F75" s="64">
        <v>73</v>
      </c>
      <c r="G75" s="3">
        <v>1</v>
      </c>
    </row>
    <row r="76" spans="6:7" ht="13.5">
      <c r="F76" s="64">
        <v>74</v>
      </c>
      <c r="G76" s="3">
        <v>1</v>
      </c>
    </row>
    <row r="77" spans="6:7" ht="13.5">
      <c r="F77" s="64">
        <v>75</v>
      </c>
      <c r="G77" s="3">
        <v>1</v>
      </c>
    </row>
    <row r="78" spans="6:7" ht="13.5">
      <c r="F78" s="64">
        <v>76</v>
      </c>
      <c r="G78" s="3">
        <v>1</v>
      </c>
    </row>
    <row r="79" spans="6:7" ht="13.5">
      <c r="F79" s="64">
        <v>77</v>
      </c>
      <c r="G79" s="3">
        <v>1</v>
      </c>
    </row>
    <row r="80" spans="6:7" ht="13.5">
      <c r="F80" s="64">
        <v>78</v>
      </c>
      <c r="G80" s="3">
        <v>1</v>
      </c>
    </row>
    <row r="81" spans="6:7" ht="13.5">
      <c r="F81" s="64">
        <v>79</v>
      </c>
      <c r="G81" s="3">
        <v>1</v>
      </c>
    </row>
    <row r="82" spans="6:7" ht="13.5">
      <c r="F82" s="64">
        <v>80</v>
      </c>
      <c r="G82" s="3">
        <v>1</v>
      </c>
    </row>
    <row r="83" spans="6:7" ht="13.5">
      <c r="F83" s="64">
        <v>81</v>
      </c>
      <c r="G83" s="3">
        <v>1</v>
      </c>
    </row>
    <row r="84" spans="6:7" ht="13.5">
      <c r="F84" s="64">
        <v>82</v>
      </c>
      <c r="G84" s="3">
        <v>1</v>
      </c>
    </row>
    <row r="85" spans="6:7" ht="13.5">
      <c r="F85" s="64">
        <v>83</v>
      </c>
      <c r="G85" s="3">
        <v>1</v>
      </c>
    </row>
    <row r="86" spans="6:7" ht="13.5">
      <c r="F86" s="64">
        <v>84</v>
      </c>
      <c r="G86" s="3">
        <v>1</v>
      </c>
    </row>
    <row r="87" spans="6:7" ht="13.5">
      <c r="F87" s="64">
        <v>85</v>
      </c>
      <c r="G87" s="3">
        <v>1</v>
      </c>
    </row>
    <row r="88" spans="6:7" ht="13.5">
      <c r="F88" s="64">
        <v>86</v>
      </c>
      <c r="G88" s="3">
        <v>1</v>
      </c>
    </row>
    <row r="89" spans="6:7" ht="13.5">
      <c r="F89" s="64">
        <v>87</v>
      </c>
      <c r="G89" s="3">
        <v>1</v>
      </c>
    </row>
    <row r="90" spans="6:7" ht="13.5">
      <c r="F90" s="64">
        <v>88</v>
      </c>
      <c r="G90" s="3">
        <v>1</v>
      </c>
    </row>
    <row r="91" spans="6:7" ht="13.5">
      <c r="F91" s="64">
        <v>89</v>
      </c>
      <c r="G91" s="3">
        <v>1</v>
      </c>
    </row>
    <row r="92" spans="6:7" ht="13.5">
      <c r="F92" s="64">
        <v>90</v>
      </c>
      <c r="G92" s="3">
        <v>1</v>
      </c>
    </row>
    <row r="93" spans="6:7" ht="13.5">
      <c r="F93" s="64">
        <v>91</v>
      </c>
      <c r="G93" s="3">
        <v>1</v>
      </c>
    </row>
    <row r="94" spans="6:7" ht="13.5">
      <c r="F94" s="64">
        <v>92</v>
      </c>
      <c r="G94" s="3">
        <v>1</v>
      </c>
    </row>
    <row r="95" spans="6:7" ht="13.5">
      <c r="F95" s="64">
        <v>93</v>
      </c>
      <c r="G95" s="3">
        <v>1</v>
      </c>
    </row>
    <row r="96" spans="6:7" ht="13.5">
      <c r="F96" s="64">
        <v>94</v>
      </c>
      <c r="G96" s="3">
        <v>1</v>
      </c>
    </row>
    <row r="97" spans="6:7" ht="13.5">
      <c r="F97" s="64">
        <v>95</v>
      </c>
      <c r="G97" s="3">
        <v>1</v>
      </c>
    </row>
    <row r="98" spans="6:7" ht="13.5">
      <c r="F98" s="64">
        <v>96</v>
      </c>
      <c r="G98" s="3">
        <v>1</v>
      </c>
    </row>
    <row r="99" spans="6:7" ht="13.5">
      <c r="F99" s="64">
        <v>97</v>
      </c>
      <c r="G99" s="3">
        <v>1</v>
      </c>
    </row>
    <row r="100" spans="6:7" ht="13.5">
      <c r="F100" s="64">
        <v>98</v>
      </c>
      <c r="G100" s="3">
        <v>1</v>
      </c>
    </row>
    <row r="101" spans="6:7" ht="13.5">
      <c r="F101" s="64">
        <v>99</v>
      </c>
      <c r="G101" s="3">
        <v>1</v>
      </c>
    </row>
    <row r="102" spans="6:7" ht="13.5">
      <c r="F102" s="64">
        <v>100</v>
      </c>
      <c r="G102" s="3">
        <v>1</v>
      </c>
    </row>
  </sheetData>
  <sheetProtection selectLockedCells="1" selectUnlockedCells="1"/>
  <printOptions/>
  <pageMargins left="0" right="0" top="0.39375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1"/>
  <sheetViews>
    <sheetView zoomScale="80" zoomScaleNormal="80" workbookViewId="0" topLeftCell="A1">
      <selection activeCell="J29" sqref="J29"/>
    </sheetView>
  </sheetViews>
  <sheetFormatPr defaultColWidth="9.140625" defaultRowHeight="15"/>
  <cols>
    <col min="1" max="1" width="7.421875" style="0" customWidth="1"/>
    <col min="2" max="3" width="10.7109375" style="0" customWidth="1"/>
  </cols>
  <sheetData>
    <row r="2" spans="2:3" ht="13.5">
      <c r="B2" s="29"/>
      <c r="C2" s="29"/>
    </row>
    <row r="3" spans="1:10" ht="13.5">
      <c r="A3" t="s">
        <v>246</v>
      </c>
      <c r="B3" s="29" t="s">
        <v>247</v>
      </c>
      <c r="C3" s="29" t="s">
        <v>248</v>
      </c>
      <c r="D3">
        <v>1</v>
      </c>
      <c r="J3">
        <v>20</v>
      </c>
    </row>
    <row r="4" spans="1:10" ht="13.5">
      <c r="A4" t="s">
        <v>249</v>
      </c>
      <c r="B4" s="29" t="s">
        <v>250</v>
      </c>
      <c r="C4" s="29" t="s">
        <v>251</v>
      </c>
      <c r="D4">
        <v>2</v>
      </c>
      <c r="J4">
        <v>8</v>
      </c>
    </row>
    <row r="5" spans="1:10" ht="13.5">
      <c r="A5" t="s">
        <v>252</v>
      </c>
      <c r="B5" s="29" t="s">
        <v>253</v>
      </c>
      <c r="C5" s="29" t="s">
        <v>254</v>
      </c>
      <c r="D5">
        <v>3</v>
      </c>
      <c r="J5">
        <v>26</v>
      </c>
    </row>
    <row r="6" spans="1:10" ht="13.5">
      <c r="A6" t="s">
        <v>255</v>
      </c>
      <c r="B6" s="29" t="s">
        <v>256</v>
      </c>
      <c r="C6" s="29" t="s">
        <v>257</v>
      </c>
      <c r="D6">
        <v>4</v>
      </c>
      <c r="J6">
        <v>19</v>
      </c>
    </row>
    <row r="7" spans="1:10" ht="13.5">
      <c r="A7" t="s">
        <v>258</v>
      </c>
      <c r="B7" s="29" t="s">
        <v>259</v>
      </c>
      <c r="C7" s="29" t="s">
        <v>260</v>
      </c>
      <c r="D7">
        <v>5</v>
      </c>
      <c r="J7">
        <v>6</v>
      </c>
    </row>
    <row r="8" spans="1:10" ht="13.5">
      <c r="A8" t="s">
        <v>127</v>
      </c>
      <c r="B8" s="29" t="s">
        <v>261</v>
      </c>
      <c r="C8" s="29" t="s">
        <v>262</v>
      </c>
      <c r="D8">
        <v>6</v>
      </c>
      <c r="J8">
        <v>10</v>
      </c>
    </row>
    <row r="9" spans="1:10" ht="13.5">
      <c r="A9" t="s">
        <v>131</v>
      </c>
      <c r="B9" s="29" t="s">
        <v>263</v>
      </c>
      <c r="C9" s="29" t="s">
        <v>264</v>
      </c>
      <c r="D9">
        <v>7</v>
      </c>
      <c r="J9">
        <v>11</v>
      </c>
    </row>
    <row r="10" spans="1:10" ht="13.5">
      <c r="A10" t="s">
        <v>135</v>
      </c>
      <c r="B10" s="29" t="s">
        <v>265</v>
      </c>
      <c r="C10" s="29" t="s">
        <v>266</v>
      </c>
      <c r="D10">
        <v>8</v>
      </c>
      <c r="J10">
        <v>1</v>
      </c>
    </row>
    <row r="11" spans="1:10" ht="13.5">
      <c r="A11" t="s">
        <v>139</v>
      </c>
      <c r="B11" s="29" t="s">
        <v>267</v>
      </c>
      <c r="C11" s="29" t="s">
        <v>268</v>
      </c>
      <c r="D11">
        <v>9</v>
      </c>
      <c r="J11">
        <v>27</v>
      </c>
    </row>
    <row r="12" spans="1:10" ht="13.5">
      <c r="A12" t="s">
        <v>143</v>
      </c>
      <c r="B12" s="29" t="s">
        <v>269</v>
      </c>
      <c r="C12" s="29" t="s">
        <v>270</v>
      </c>
      <c r="D12">
        <v>10</v>
      </c>
      <c r="J12">
        <v>24</v>
      </c>
    </row>
    <row r="13" spans="1:10" ht="13.5">
      <c r="A13" t="s">
        <v>147</v>
      </c>
      <c r="B13" s="29" t="s">
        <v>271</v>
      </c>
      <c r="C13" s="29" t="s">
        <v>272</v>
      </c>
      <c r="D13">
        <v>11</v>
      </c>
      <c r="J13">
        <v>9</v>
      </c>
    </row>
    <row r="14" spans="1:10" ht="13.5">
      <c r="A14" t="s">
        <v>151</v>
      </c>
      <c r="B14" s="29" t="s">
        <v>273</v>
      </c>
      <c r="C14" s="29" t="s">
        <v>274</v>
      </c>
      <c r="D14">
        <v>12</v>
      </c>
      <c r="J14">
        <v>5</v>
      </c>
    </row>
    <row r="15" spans="1:10" ht="13.5">
      <c r="A15" t="s">
        <v>155</v>
      </c>
      <c r="B15" s="29" t="s">
        <v>275</v>
      </c>
      <c r="C15" s="29" t="s">
        <v>276</v>
      </c>
      <c r="D15">
        <v>13</v>
      </c>
      <c r="J15">
        <v>4</v>
      </c>
    </row>
    <row r="16" spans="1:10" ht="13.5">
      <c r="A16" t="s">
        <v>159</v>
      </c>
      <c r="B16" s="29" t="s">
        <v>277</v>
      </c>
      <c r="C16" s="29" t="s">
        <v>278</v>
      </c>
      <c r="D16">
        <v>14</v>
      </c>
      <c r="J16">
        <v>18</v>
      </c>
    </row>
    <row r="17" spans="1:10" ht="13.5">
      <c r="A17" t="s">
        <v>163</v>
      </c>
      <c r="B17" s="29" t="s">
        <v>279</v>
      </c>
      <c r="C17" s="29" t="s">
        <v>280</v>
      </c>
      <c r="D17">
        <v>15</v>
      </c>
      <c r="J17">
        <v>16</v>
      </c>
    </row>
    <row r="18" spans="1:10" ht="13.5">
      <c r="A18" t="s">
        <v>167</v>
      </c>
      <c r="B18" s="29" t="s">
        <v>281</v>
      </c>
      <c r="C18" s="29" t="s">
        <v>282</v>
      </c>
      <c r="D18">
        <v>16</v>
      </c>
      <c r="J18">
        <v>30</v>
      </c>
    </row>
    <row r="19" spans="1:10" ht="13.5">
      <c r="A19" t="s">
        <v>170</v>
      </c>
      <c r="B19" s="29" t="s">
        <v>283</v>
      </c>
      <c r="C19" s="29" t="s">
        <v>284</v>
      </c>
      <c r="D19">
        <v>17</v>
      </c>
      <c r="J19">
        <v>21</v>
      </c>
    </row>
    <row r="20" spans="1:10" ht="13.5">
      <c r="A20" t="s">
        <v>172</v>
      </c>
      <c r="B20" s="29" t="s">
        <v>285</v>
      </c>
      <c r="C20" s="29" t="s">
        <v>286</v>
      </c>
      <c r="D20">
        <v>18</v>
      </c>
      <c r="J20">
        <v>17</v>
      </c>
    </row>
    <row r="21" spans="1:10" ht="13.5">
      <c r="A21" t="s">
        <v>174</v>
      </c>
      <c r="B21" s="29" t="s">
        <v>287</v>
      </c>
      <c r="C21" s="29" t="s">
        <v>288</v>
      </c>
      <c r="D21">
        <v>19</v>
      </c>
      <c r="J21">
        <v>22</v>
      </c>
    </row>
    <row r="22" spans="1:10" ht="13.5">
      <c r="A22" t="s">
        <v>176</v>
      </c>
      <c r="B22" s="29" t="s">
        <v>289</v>
      </c>
      <c r="C22" s="29" t="s">
        <v>290</v>
      </c>
      <c r="D22">
        <v>20</v>
      </c>
      <c r="J22">
        <v>12</v>
      </c>
    </row>
    <row r="23" spans="1:10" ht="13.5">
      <c r="A23" t="s">
        <v>178</v>
      </c>
      <c r="B23" s="29" t="s">
        <v>291</v>
      </c>
      <c r="C23" s="29" t="s">
        <v>292</v>
      </c>
      <c r="D23">
        <v>21</v>
      </c>
      <c r="J23">
        <v>7</v>
      </c>
    </row>
    <row r="24" spans="1:10" ht="13.5">
      <c r="A24" t="s">
        <v>180</v>
      </c>
      <c r="B24" s="29" t="s">
        <v>293</v>
      </c>
      <c r="C24" s="29" t="s">
        <v>294</v>
      </c>
      <c r="D24">
        <v>22</v>
      </c>
      <c r="J24">
        <v>31</v>
      </c>
    </row>
    <row r="25" spans="1:10" ht="13.5">
      <c r="A25" t="s">
        <v>182</v>
      </c>
      <c r="B25" s="29" t="s">
        <v>295</v>
      </c>
      <c r="C25" s="29" t="s">
        <v>296</v>
      </c>
      <c r="D25">
        <v>23</v>
      </c>
      <c r="J25">
        <v>29</v>
      </c>
    </row>
    <row r="26" spans="1:10" ht="13.5">
      <c r="A26" t="s">
        <v>184</v>
      </c>
      <c r="B26" s="29" t="s">
        <v>297</v>
      </c>
      <c r="C26" s="29" t="s">
        <v>298</v>
      </c>
      <c r="D26">
        <v>24</v>
      </c>
      <c r="J26">
        <v>28</v>
      </c>
    </row>
    <row r="27" spans="1:10" ht="13.5">
      <c r="A27" t="s">
        <v>186</v>
      </c>
      <c r="B27" s="29" t="s">
        <v>299</v>
      </c>
      <c r="C27" s="29" t="s">
        <v>300</v>
      </c>
      <c r="D27">
        <v>25</v>
      </c>
      <c r="J27">
        <v>23</v>
      </c>
    </row>
    <row r="28" spans="1:10" ht="13.5">
      <c r="A28" t="s">
        <v>188</v>
      </c>
      <c r="B28" s="29" t="s">
        <v>301</v>
      </c>
      <c r="C28" s="29" t="s">
        <v>302</v>
      </c>
      <c r="D28">
        <v>26</v>
      </c>
      <c r="J28">
        <v>3</v>
      </c>
    </row>
    <row r="29" spans="1:10" ht="13.5">
      <c r="A29" t="s">
        <v>190</v>
      </c>
      <c r="B29" s="29" t="s">
        <v>303</v>
      </c>
      <c r="C29" s="29" t="s">
        <v>304</v>
      </c>
      <c r="D29">
        <v>27</v>
      </c>
      <c r="J29">
        <v>25</v>
      </c>
    </row>
    <row r="30" spans="1:10" ht="13.5">
      <c r="A30" t="s">
        <v>192</v>
      </c>
      <c r="B30" s="29" t="s">
        <v>305</v>
      </c>
      <c r="C30" s="29" t="s">
        <v>306</v>
      </c>
      <c r="D30">
        <v>28</v>
      </c>
      <c r="J30">
        <v>15</v>
      </c>
    </row>
    <row r="31" spans="1:10" ht="13.5">
      <c r="A31" t="s">
        <v>193</v>
      </c>
      <c r="B31" s="29" t="s">
        <v>307</v>
      </c>
      <c r="C31" s="29" t="s">
        <v>308</v>
      </c>
      <c r="D31">
        <v>29</v>
      </c>
      <c r="J31">
        <v>13</v>
      </c>
    </row>
    <row r="32" spans="1:9" ht="13.5">
      <c r="A32" t="s">
        <v>195</v>
      </c>
      <c r="B32" s="29" t="s">
        <v>309</v>
      </c>
      <c r="C32" s="66" t="s">
        <v>310</v>
      </c>
      <c r="I32">
        <v>1</v>
      </c>
    </row>
    <row r="33" spans="1:9" ht="13.5">
      <c r="A33" t="s">
        <v>198</v>
      </c>
      <c r="B33" s="29" t="s">
        <v>311</v>
      </c>
      <c r="C33" s="66" t="s">
        <v>312</v>
      </c>
      <c r="I33">
        <v>5</v>
      </c>
    </row>
    <row r="34" spans="1:10" ht="13.5">
      <c r="A34" t="s">
        <v>201</v>
      </c>
      <c r="B34" s="29" t="s">
        <v>313</v>
      </c>
      <c r="C34" s="29" t="s">
        <v>314</v>
      </c>
      <c r="D34">
        <v>30</v>
      </c>
      <c r="J34">
        <v>14</v>
      </c>
    </row>
    <row r="35" spans="1:9" ht="13.5">
      <c r="A35" t="s">
        <v>204</v>
      </c>
      <c r="B35" s="29" t="s">
        <v>315</v>
      </c>
      <c r="C35" s="66" t="s">
        <v>316</v>
      </c>
      <c r="I35">
        <v>6</v>
      </c>
    </row>
    <row r="36" spans="1:9" ht="13.5">
      <c r="A36" t="s">
        <v>207</v>
      </c>
      <c r="B36" s="29" t="s">
        <v>317</v>
      </c>
      <c r="C36" s="66" t="s">
        <v>318</v>
      </c>
      <c r="I36">
        <v>7</v>
      </c>
    </row>
    <row r="37" spans="1:10" ht="13.5">
      <c r="A37" t="s">
        <v>210</v>
      </c>
      <c r="B37" s="29" t="s">
        <v>319</v>
      </c>
      <c r="C37" s="29" t="s">
        <v>320</v>
      </c>
      <c r="D37">
        <v>31</v>
      </c>
      <c r="J37">
        <v>2</v>
      </c>
    </row>
    <row r="38" spans="1:9" ht="13.5">
      <c r="A38" t="s">
        <v>213</v>
      </c>
      <c r="B38" s="29" t="s">
        <v>321</v>
      </c>
      <c r="C38" s="66" t="s">
        <v>322</v>
      </c>
      <c r="I38">
        <v>4</v>
      </c>
    </row>
    <row r="39" spans="1:9" ht="13.5">
      <c r="A39" t="s">
        <v>216</v>
      </c>
      <c r="B39" s="29" t="s">
        <v>323</v>
      </c>
      <c r="C39" s="66" t="s">
        <v>324</v>
      </c>
      <c r="I39">
        <v>3</v>
      </c>
    </row>
    <row r="40" spans="1:9" ht="13.5">
      <c r="A40" t="s">
        <v>219</v>
      </c>
      <c r="B40" s="29" t="s">
        <v>325</v>
      </c>
      <c r="C40" s="66" t="s">
        <v>325</v>
      </c>
      <c r="I40">
        <v>2</v>
      </c>
    </row>
    <row r="41" spans="2:3" ht="13.5">
      <c r="B41" s="29"/>
      <c r="C41" s="29"/>
    </row>
  </sheetData>
  <sheetProtection selectLockedCells="1" selectUnlockedCells="1"/>
  <autoFilter ref="A1:G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SVIETIDLA ivan musil</cp:lastModifiedBy>
  <dcterms:modified xsi:type="dcterms:W3CDTF">2016-08-31T12:31:59Z</dcterms:modified>
  <cp:category/>
  <cp:version/>
  <cp:contentType/>
  <cp:contentStatus/>
  <cp:revision>5</cp:revision>
</cp:coreProperties>
</file>