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Celková" sheetId="1" r:id="rId1"/>
    <sheet name="katego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<sst xmlns="http://schemas.openxmlformats.org/spreadsheetml/2006/main" count="1176" uniqueCount="183">
  <si>
    <t>Oddiel</t>
  </si>
  <si>
    <t>Čas</t>
  </si>
  <si>
    <t>m</t>
  </si>
  <si>
    <t>m/ž</t>
  </si>
  <si>
    <t>rok</t>
  </si>
  <si>
    <t>Kat.</t>
  </si>
  <si>
    <t>Výsledky spracovala: Bucová Anna</t>
  </si>
  <si>
    <t>Rok nar.</t>
  </si>
  <si>
    <t>Por.  číslo</t>
  </si>
  <si>
    <t>Por.        v kat.</t>
  </si>
  <si>
    <t>..</t>
  </si>
  <si>
    <t>Hlavný rozhodca: Buc Peter 0905299189 E-mail: peter.buc59@gmail.com</t>
  </si>
  <si>
    <t>ž</t>
  </si>
  <si>
    <t>Košice</t>
  </si>
  <si>
    <t>Štát</t>
  </si>
  <si>
    <t>SVK</t>
  </si>
  <si>
    <t>10 km</t>
  </si>
  <si>
    <t>Priezvisko</t>
  </si>
  <si>
    <t>BK Spartak Medzev</t>
  </si>
  <si>
    <t>Active Life Košice</t>
  </si>
  <si>
    <t xml:space="preserve">O5 BK Furča Košice </t>
  </si>
  <si>
    <t>MARAS team Prešov</t>
  </si>
  <si>
    <t xml:space="preserve">BK Steel Košice </t>
  </si>
  <si>
    <t>Prešov</t>
  </si>
  <si>
    <t>Metropol Košice</t>
  </si>
  <si>
    <t>KEN</t>
  </si>
  <si>
    <t>Slávia TU Košice</t>
  </si>
  <si>
    <t>Buc team Košice</t>
  </si>
  <si>
    <t>Geoma Myslava</t>
  </si>
  <si>
    <t>G</t>
  </si>
  <si>
    <t xml:space="preserve">4. ročník </t>
  </si>
  <si>
    <t>Výsledková listina "SEVERSKÁ DESIATKA" zo dňa 27. máj 2016</t>
  </si>
  <si>
    <t>P</t>
  </si>
  <si>
    <t xml:space="preserve">Bačík Peter </t>
  </si>
  <si>
    <t xml:space="preserve">Baláž Jaro </t>
  </si>
  <si>
    <t xml:space="preserve">Baloga Stanislav </t>
  </si>
  <si>
    <t xml:space="preserve">Balogová Alexandra </t>
  </si>
  <si>
    <t>Balogová Radka</t>
  </si>
  <si>
    <t xml:space="preserve">Bányai Tomáš </t>
  </si>
  <si>
    <t xml:space="preserve">Bányaiová Katarína </t>
  </si>
  <si>
    <t xml:space="preserve">Bekiaris Mariana </t>
  </si>
  <si>
    <t xml:space="preserve">Belko Zdeněk </t>
  </si>
  <si>
    <t xml:space="preserve">Boros Róbert </t>
  </si>
  <si>
    <t xml:space="preserve">Branc Miroslav </t>
  </si>
  <si>
    <t xml:space="preserve">Butkovič Peter </t>
  </si>
  <si>
    <t xml:space="preserve">Cibula Roman </t>
  </si>
  <si>
    <t xml:space="preserve">Cirner Róbert </t>
  </si>
  <si>
    <t>Čalfová Simona</t>
  </si>
  <si>
    <t xml:space="preserve">Dancák Zoltán </t>
  </si>
  <si>
    <t xml:space="preserve">Darida Marek </t>
  </si>
  <si>
    <t xml:space="preserve">Dzureň Rudolf </t>
  </si>
  <si>
    <t xml:space="preserve">Džačko Štefan </t>
  </si>
  <si>
    <t xml:space="preserve">Džunda Peter </t>
  </si>
  <si>
    <t xml:space="preserve">Fábry Peter </t>
  </si>
  <si>
    <t xml:space="preserve">Fazekaš Miroslav </t>
  </si>
  <si>
    <t xml:space="preserve">Fodor Vladimír </t>
  </si>
  <si>
    <t xml:space="preserve">Forrai Marián </t>
  </si>
  <si>
    <t>Giňovská Martina</t>
  </si>
  <si>
    <t xml:space="preserve">Goliaš Dušan </t>
  </si>
  <si>
    <t xml:space="preserve">Herczeg Csaba </t>
  </si>
  <si>
    <t xml:space="preserve">Horváth Juraj </t>
  </si>
  <si>
    <t xml:space="preserve">Hredzák Ľuboš </t>
  </si>
  <si>
    <t xml:space="preserve">Hricová Daniela </t>
  </si>
  <si>
    <t xml:space="preserve">Hrušovský Zdenko </t>
  </si>
  <si>
    <t xml:space="preserve">Hudy Vladimír </t>
  </si>
  <si>
    <t xml:space="preserve">Jendrichovská Danka </t>
  </si>
  <si>
    <t xml:space="preserve">Kassay Vojtech </t>
  </si>
  <si>
    <t xml:space="preserve">Kissová Marína </t>
  </si>
  <si>
    <t xml:space="preserve">Klešč Matej </t>
  </si>
  <si>
    <t xml:space="preserve">Knap Róbert </t>
  </si>
  <si>
    <t xml:space="preserve">Kolarčík Marek </t>
  </si>
  <si>
    <t xml:space="preserve">Kolibárová Martina </t>
  </si>
  <si>
    <t xml:space="preserve">Korotvičková Zuzana </t>
  </si>
  <si>
    <t>Kozák Ľuboslav</t>
  </si>
  <si>
    <t xml:space="preserve">Kozák Martin </t>
  </si>
  <si>
    <t xml:space="preserve">Kraviansky František </t>
  </si>
  <si>
    <t>Kršáková Zuzana</t>
  </si>
  <si>
    <t xml:space="preserve">Kulík Elo </t>
  </si>
  <si>
    <t xml:space="preserve">Kulla Milan </t>
  </si>
  <si>
    <t xml:space="preserve">Lorenčík Rudolf </t>
  </si>
  <si>
    <t>Lorenčik Viktor</t>
  </si>
  <si>
    <t xml:space="preserve">Majerník Milan </t>
  </si>
  <si>
    <t xml:space="preserve">Majcher Michal </t>
  </si>
  <si>
    <t xml:space="preserve">Majný Marek </t>
  </si>
  <si>
    <t xml:space="preserve">Makovický Martin </t>
  </si>
  <si>
    <t xml:space="preserve">Malachovská Miroslava </t>
  </si>
  <si>
    <t xml:space="preserve">Maras Ladislav </t>
  </si>
  <si>
    <t>Menyhert Viktor</t>
  </si>
  <si>
    <t xml:space="preserve">Mikloš Dominik </t>
  </si>
  <si>
    <t xml:space="preserve">Molčan Jozef </t>
  </si>
  <si>
    <t xml:space="preserve">Onofrej Erik </t>
  </si>
  <si>
    <t xml:space="preserve">Pavkovček Ján </t>
  </si>
  <si>
    <t xml:space="preserve">Petik Pavol </t>
  </si>
  <si>
    <t xml:space="preserve">Petrová Jana </t>
  </si>
  <si>
    <t xml:space="preserve">Petrovičová Lucia </t>
  </si>
  <si>
    <t xml:space="preserve">Pogány Branko </t>
  </si>
  <si>
    <t xml:space="preserve">Polák Peter </t>
  </si>
  <si>
    <t xml:space="preserve">Prokopova Veronika </t>
  </si>
  <si>
    <t xml:space="preserve">Rada Ľubomír </t>
  </si>
  <si>
    <t xml:space="preserve">Radvanský Alfred </t>
  </si>
  <si>
    <t xml:space="preserve">Revesová Renáta </t>
  </si>
  <si>
    <t xml:space="preserve">Ropek Branislav </t>
  </si>
  <si>
    <t xml:space="preserve">Sciranko Jozef </t>
  </si>
  <si>
    <t xml:space="preserve">Seligová Beáta </t>
  </si>
  <si>
    <t xml:space="preserve">Sepeši Milan </t>
  </si>
  <si>
    <t xml:space="preserve">Slatina Ľubica </t>
  </si>
  <si>
    <t xml:space="preserve">Straka Martin </t>
  </si>
  <si>
    <t xml:space="preserve">Školník Ľubomír </t>
  </si>
  <si>
    <t xml:space="preserve">Školníková Petronela </t>
  </si>
  <si>
    <t xml:space="preserve">Šperling Vladimír </t>
  </si>
  <si>
    <t xml:space="preserve">Švik Miroslav </t>
  </si>
  <si>
    <t xml:space="preserve">Tabacko Daniel </t>
  </si>
  <si>
    <t xml:space="preserve">Tache Tomáš </t>
  </si>
  <si>
    <t xml:space="preserve">Telepun Martin </t>
  </si>
  <si>
    <t xml:space="preserve">Varga Juraj </t>
  </si>
  <si>
    <t xml:space="preserve">Vargoško Milan </t>
  </si>
  <si>
    <t xml:space="preserve">Vargová Tereza </t>
  </si>
  <si>
    <t xml:space="preserve">Weiss Erik </t>
  </si>
  <si>
    <t xml:space="preserve">Wiener Jaroslav </t>
  </si>
  <si>
    <t>BK Steel Košice</t>
  </si>
  <si>
    <t xml:space="preserve">Zelenák Kamil </t>
  </si>
  <si>
    <t>Neonka Košice</t>
  </si>
  <si>
    <t>1. prieskumný prápor</t>
  </si>
  <si>
    <t>Gelnickí bežci</t>
  </si>
  <si>
    <t>Krajňáková Lívia</t>
  </si>
  <si>
    <t>TJ Obal servis Košice</t>
  </si>
  <si>
    <t>KSK</t>
  </si>
  <si>
    <t>Alezárová Dana</t>
  </si>
  <si>
    <t>Labaš Karol</t>
  </si>
  <si>
    <t>Snina</t>
  </si>
  <si>
    <t>Malá Ida</t>
  </si>
  <si>
    <t>Prosport</t>
  </si>
  <si>
    <t>Šelleng Marek</t>
  </si>
  <si>
    <t>Labaš Košice</t>
  </si>
  <si>
    <t>Trebišov</t>
  </si>
  <si>
    <t>Safko Michal</t>
  </si>
  <si>
    <t>Klobošič Branislav</t>
  </si>
  <si>
    <t>Sahajda Tibor</t>
  </si>
  <si>
    <t>Dachprot. sk</t>
  </si>
  <si>
    <t>MFK Ťahanovce obec</t>
  </si>
  <si>
    <t>Balogh Rastislav</t>
  </si>
  <si>
    <t>Košice - Sever</t>
  </si>
  <si>
    <t xml:space="preserve">BEPOSITIVE </t>
  </si>
  <si>
    <t>BIG Media</t>
  </si>
  <si>
    <t>Lamiová Katarína</t>
  </si>
  <si>
    <t>Lami Michal</t>
  </si>
  <si>
    <t>IDC Holding Bratislava</t>
  </si>
  <si>
    <t xml:space="preserve">Katreniak Peter </t>
  </si>
  <si>
    <t>Naturedecor Košice</t>
  </si>
  <si>
    <t>Sečovce</t>
  </si>
  <si>
    <t>Varga Mikuláš</t>
  </si>
  <si>
    <t>Dioszegiová Hilda</t>
  </si>
  <si>
    <t>ŠK Kompas</t>
  </si>
  <si>
    <t>Probady triaton</t>
  </si>
  <si>
    <t>Kušnirik Martin</t>
  </si>
  <si>
    <t>Kašov</t>
  </si>
  <si>
    <t>Hric Miroslav</t>
  </si>
  <si>
    <t>Zubal Pavol</t>
  </si>
  <si>
    <t>BKO Vyšná Myšľa</t>
  </si>
  <si>
    <t>BŠK Prešov</t>
  </si>
  <si>
    <t>ŠK pre radosť</t>
  </si>
  <si>
    <t>Sroka Karol</t>
  </si>
  <si>
    <t>Bernolákovo</t>
  </si>
  <si>
    <t>Sroka Štefan</t>
  </si>
  <si>
    <t>Čižmár Filip</t>
  </si>
  <si>
    <t xml:space="preserve">Obušek Jozef </t>
  </si>
  <si>
    <t>Furča Košice</t>
  </si>
  <si>
    <t>Siemens Košice</t>
  </si>
  <si>
    <t>Pastor Jozef</t>
  </si>
  <si>
    <t>Bretejovce</t>
  </si>
  <si>
    <t>Dunčko Michal</t>
  </si>
  <si>
    <t>Šulek Ivan</t>
  </si>
  <si>
    <t>Košice Nad Jazerom</t>
  </si>
  <si>
    <t>N</t>
  </si>
  <si>
    <t>U</t>
  </si>
  <si>
    <t>neplatil</t>
  </si>
  <si>
    <t>Vranov</t>
  </si>
  <si>
    <t>Blišťan Peter</t>
  </si>
  <si>
    <t>Fecík Marek</t>
  </si>
  <si>
    <t>Štart. čís.</t>
  </si>
  <si>
    <t>NF</t>
  </si>
  <si>
    <t>D</t>
  </si>
  <si>
    <t xml:space="preserve">Tabačko Daniel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</si>
</sst>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30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17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 Narrow"/>
      <family val="2"/>
    </font>
    <font>
      <b/>
      <sz val="8"/>
      <color indexed="17"/>
      <name val="Arial Narrow"/>
      <family val="2"/>
    </font>
    <font>
      <b/>
      <sz val="12"/>
      <color indexed="17"/>
      <name val="Arial Narrow"/>
      <family val="2"/>
    </font>
    <font>
      <b/>
      <sz val="12"/>
      <color indexed="3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4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4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0" fontId="33" fillId="24" borderId="11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0" fontId="3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5" fillId="24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2" fillId="24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21" fontId="35" fillId="24" borderId="21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21" fontId="35" fillId="0" borderId="21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5" fillId="24" borderId="24" xfId="0" applyFont="1" applyFill="1" applyBorder="1" applyAlignment="1">
      <alignment vertical="center"/>
    </xf>
    <xf numFmtId="0" fontId="32" fillId="24" borderId="24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vertical="center"/>
    </xf>
    <xf numFmtId="0" fontId="33" fillId="24" borderId="24" xfId="0" applyFont="1" applyFill="1" applyBorder="1" applyAlignment="1">
      <alignment horizontal="center" vertical="center"/>
    </xf>
    <xf numFmtId="21" fontId="35" fillId="24" borderId="25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6" fillId="0" borderId="22" xfId="0" applyFont="1" applyBorder="1" applyAlignment="1">
      <alignment horizontal="center"/>
    </xf>
    <xf numFmtId="0" fontId="37" fillId="24" borderId="16" xfId="0" applyFont="1" applyFill="1" applyBorder="1" applyAlignment="1">
      <alignment horizontal="center"/>
    </xf>
    <xf numFmtId="0" fontId="38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vertical="center"/>
    </xf>
    <xf numFmtId="0" fontId="37" fillId="24" borderId="16" xfId="0" applyFont="1" applyFill="1" applyBorder="1" applyAlignment="1">
      <alignment horizontal="center" vertical="center"/>
    </xf>
    <xf numFmtId="21" fontId="38" fillId="24" borderId="27" xfId="0" applyNumberFormat="1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37" fillId="24" borderId="0" xfId="0" applyFont="1" applyFill="1" applyAlignment="1">
      <alignment/>
    </xf>
    <xf numFmtId="0" fontId="39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center"/>
    </xf>
    <xf numFmtId="0" fontId="37" fillId="24" borderId="10" xfId="0" applyFont="1" applyFill="1" applyBorder="1" applyAlignment="1">
      <alignment horizontal="center" vertical="center"/>
    </xf>
    <xf numFmtId="21" fontId="38" fillId="24" borderId="2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6" fillId="0" borderId="20" xfId="0" applyFont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vertical="center"/>
    </xf>
    <xf numFmtId="21" fontId="38" fillId="0" borderId="21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0" fontId="42" fillId="24" borderId="12" xfId="0" applyFont="1" applyFill="1" applyBorder="1" applyAlignment="1">
      <alignment vertical="center"/>
    </xf>
    <xf numFmtId="0" fontId="43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center" vertical="center"/>
    </xf>
    <xf numFmtId="21" fontId="42" fillId="24" borderId="21" xfId="0" applyNumberFormat="1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/>
    </xf>
    <xf numFmtId="0" fontId="43" fillId="24" borderId="10" xfId="0" applyFont="1" applyFill="1" applyBorder="1" applyAlignment="1">
      <alignment/>
    </xf>
    <xf numFmtId="0" fontId="41" fillId="0" borderId="0" xfId="0" applyFont="1" applyAlignment="1">
      <alignment/>
    </xf>
    <xf numFmtId="0" fontId="40" fillId="0" borderId="22" xfId="0" applyFont="1" applyBorder="1" applyAlignment="1">
      <alignment horizontal="center"/>
    </xf>
    <xf numFmtId="0" fontId="42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vertical="center"/>
    </xf>
    <xf numFmtId="21" fontId="42" fillId="0" borderId="21" xfId="0" applyNumberFormat="1" applyFont="1" applyBorder="1" applyAlignment="1">
      <alignment horizontal="center" vertical="center"/>
    </xf>
    <xf numFmtId="0" fontId="41" fillId="24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1" fontId="7" fillId="0" borderId="21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21" fontId="46" fillId="0" borderId="21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5" fillId="24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24" borderId="12" xfId="0" applyFont="1" applyFill="1" applyBorder="1" applyAlignment="1">
      <alignment vertical="center"/>
    </xf>
    <xf numFmtId="0" fontId="47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4" fillId="24" borderId="12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horizontal="center" vertical="center"/>
    </xf>
    <xf numFmtId="21" fontId="46" fillId="24" borderId="21" xfId="0" applyNumberFormat="1" applyFont="1" applyFill="1" applyBorder="1" applyAlignment="1">
      <alignment horizontal="center" vertical="center"/>
    </xf>
    <xf numFmtId="0" fontId="44" fillId="24" borderId="18" xfId="0" applyFont="1" applyFill="1" applyBorder="1" applyAlignment="1">
      <alignment horizontal="center"/>
    </xf>
    <xf numFmtId="0" fontId="47" fillId="24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0" fontId="44" fillId="0" borderId="2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1" fillId="24" borderId="19" xfId="0" applyFont="1" applyFill="1" applyBorder="1" applyAlignment="1">
      <alignment horizontal="center"/>
    </xf>
    <xf numFmtId="0" fontId="8" fillId="24" borderId="10" xfId="0" applyFont="1" applyFill="1" applyBorder="1" applyAlignment="1">
      <alignment vertical="center" wrapText="1"/>
    </xf>
    <xf numFmtId="21" fontId="35" fillId="24" borderId="21" xfId="0" applyNumberFormat="1" applyFont="1" applyFill="1" applyBorder="1" applyAlignment="1">
      <alignment horizontal="center"/>
    </xf>
    <xf numFmtId="21" fontId="35" fillId="0" borderId="2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21" fontId="46" fillId="0" borderId="21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8" fillId="2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vertical="center"/>
    </xf>
    <xf numFmtId="0" fontId="47" fillId="24" borderId="1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44" fillId="24" borderId="10" xfId="0" applyFont="1" applyFill="1" applyBorder="1" applyAlignment="1">
      <alignment/>
    </xf>
    <xf numFmtId="21" fontId="46" fillId="24" borderId="21" xfId="0" applyNumberFormat="1" applyFont="1" applyFill="1" applyBorder="1" applyAlignment="1">
      <alignment horizontal="center"/>
    </xf>
    <xf numFmtId="0" fontId="45" fillId="2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9" fillId="24" borderId="10" xfId="0" applyFont="1" applyFill="1" applyBorder="1" applyAlignment="1">
      <alignment horizontal="center"/>
    </xf>
    <xf numFmtId="0" fontId="49" fillId="24" borderId="10" xfId="0" applyFont="1" applyFill="1" applyBorder="1" applyAlignment="1">
      <alignment vertical="center"/>
    </xf>
    <xf numFmtId="0" fontId="43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/>
    </xf>
    <xf numFmtId="21" fontId="42" fillId="24" borderId="21" xfId="0" applyNumberFormat="1" applyFont="1" applyFill="1" applyBorder="1" applyAlignment="1">
      <alignment horizontal="center"/>
    </xf>
    <xf numFmtId="0" fontId="41" fillId="24" borderId="10" xfId="0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21" fontId="42" fillId="0" borderId="21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9" fillId="24" borderId="24" xfId="0" applyFont="1" applyFill="1" applyBorder="1" applyAlignment="1">
      <alignment horizontal="center"/>
    </xf>
    <xf numFmtId="0" fontId="49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4" xfId="0" applyFont="1" applyBorder="1" applyAlignment="1">
      <alignment horizontal="center" wrapText="1"/>
    </xf>
    <xf numFmtId="0" fontId="40" fillId="0" borderId="24" xfId="0" applyFont="1" applyBorder="1" applyAlignment="1">
      <alignment/>
    </xf>
    <xf numFmtId="21" fontId="42" fillId="24" borderId="25" xfId="0" applyNumberFormat="1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21" fontId="38" fillId="24" borderId="21" xfId="0" applyNumberFormat="1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50" fillId="24" borderId="10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/>
    </xf>
    <xf numFmtId="0" fontId="37" fillId="24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21" fontId="38" fillId="0" borderId="21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28" xfId="0" applyFont="1" applyBorder="1" applyAlignment="1">
      <alignment horizontal="center"/>
    </xf>
    <xf numFmtId="0" fontId="50" fillId="24" borderId="29" xfId="0" applyFont="1" applyFill="1" applyBorder="1" applyAlignment="1">
      <alignment horizontal="center"/>
    </xf>
    <xf numFmtId="0" fontId="50" fillId="24" borderId="29" xfId="0" applyFont="1" applyFill="1" applyBorder="1" applyAlignment="1">
      <alignment vertical="center"/>
    </xf>
    <xf numFmtId="0" fontId="39" fillId="24" borderId="29" xfId="0" applyFont="1" applyFill="1" applyBorder="1" applyAlignment="1">
      <alignment horizontal="center"/>
    </xf>
    <xf numFmtId="0" fontId="36" fillId="24" borderId="29" xfId="0" applyFont="1" applyFill="1" applyBorder="1" applyAlignment="1">
      <alignment horizontal="center"/>
    </xf>
    <xf numFmtId="0" fontId="36" fillId="24" borderId="29" xfId="0" applyFont="1" applyFill="1" applyBorder="1" applyAlignment="1">
      <alignment/>
    </xf>
    <xf numFmtId="21" fontId="38" fillId="24" borderId="3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1" customWidth="1"/>
    <col min="2" max="2" width="6.140625" style="4" customWidth="1"/>
    <col min="3" max="3" width="21.140625" style="57" customWidth="1"/>
    <col min="4" max="4" width="4.421875" style="86" customWidth="1"/>
    <col min="5" max="5" width="4.57421875" style="51" customWidth="1"/>
    <col min="6" max="6" width="5.140625" style="51" customWidth="1"/>
    <col min="7" max="7" width="17.7109375" style="45" customWidth="1"/>
    <col min="8" max="8" width="4.421875" style="46" customWidth="1"/>
    <col min="9" max="9" width="5.00390625" style="46" customWidth="1"/>
    <col min="10" max="10" width="11.28125" style="58" customWidth="1"/>
    <col min="11" max="11" width="3.8515625" style="1" hidden="1" customWidth="1"/>
    <col min="12" max="12" width="4.8515625" style="4" hidden="1" customWidth="1"/>
    <col min="13" max="13" width="5.140625" style="3" hidden="1" customWidth="1"/>
    <col min="14" max="16384" width="8.8515625" style="5" customWidth="1"/>
  </cols>
  <sheetData>
    <row r="1" spans="5:6" ht="2.25" customHeight="1">
      <c r="E1" s="51" t="s">
        <v>4</v>
      </c>
      <c r="F1" s="51">
        <v>2016</v>
      </c>
    </row>
    <row r="2" ht="7.5" customHeight="1"/>
    <row r="3" spans="1:12" s="130" customFormat="1" ht="22.5" customHeight="1">
      <c r="A3" s="294" t="s">
        <v>31</v>
      </c>
      <c r="B3" s="294"/>
      <c r="C3" s="294"/>
      <c r="D3" s="294"/>
      <c r="E3" s="294"/>
      <c r="F3" s="294"/>
      <c r="G3" s="294"/>
      <c r="H3" s="294"/>
      <c r="I3" s="294"/>
      <c r="J3" s="294"/>
      <c r="K3" s="129"/>
      <c r="L3" s="129"/>
    </row>
    <row r="4" spans="2:7" ht="6" customHeight="1">
      <c r="B4" s="299" t="s">
        <v>10</v>
      </c>
      <c r="C4" s="58"/>
      <c r="F4" s="51" t="s">
        <v>10</v>
      </c>
      <c r="G4" s="46"/>
    </row>
    <row r="5" spans="1:13" s="72" customFormat="1" ht="13.5" customHeight="1">
      <c r="A5" s="295" t="s">
        <v>30</v>
      </c>
      <c r="B5" s="295"/>
      <c r="C5" s="295"/>
      <c r="D5" s="295"/>
      <c r="E5" s="295"/>
      <c r="F5" s="295"/>
      <c r="G5" s="295"/>
      <c r="H5" s="295"/>
      <c r="I5" s="295"/>
      <c r="J5" s="295"/>
      <c r="K5" s="69"/>
      <c r="L5" s="70"/>
      <c r="M5" s="71"/>
    </row>
    <row r="6" spans="1:13" s="72" customFormat="1" ht="18" customHeight="1">
      <c r="A6" s="296" t="s">
        <v>16</v>
      </c>
      <c r="B6" s="296"/>
      <c r="C6" s="82"/>
      <c r="D6" s="87"/>
      <c r="E6" s="88"/>
      <c r="F6" s="74"/>
      <c r="G6" s="73"/>
      <c r="H6" s="101"/>
      <c r="I6" s="101"/>
      <c r="J6" s="82"/>
      <c r="K6" s="69"/>
      <c r="L6" s="70"/>
      <c r="M6" s="71"/>
    </row>
    <row r="7" spans="1:13" s="72" customFormat="1" ht="6" customHeight="1" thickBot="1">
      <c r="A7" s="68"/>
      <c r="B7" s="75"/>
      <c r="C7" s="82"/>
      <c r="D7" s="87"/>
      <c r="E7" s="88"/>
      <c r="F7" s="74"/>
      <c r="G7" s="73"/>
      <c r="H7" s="101"/>
      <c r="I7" s="101"/>
      <c r="J7" s="82"/>
      <c r="K7" s="69"/>
      <c r="L7" s="70"/>
      <c r="M7" s="71"/>
    </row>
    <row r="8" spans="1:13" s="72" customFormat="1" ht="27.75" thickBot="1">
      <c r="A8" s="76" t="s">
        <v>8</v>
      </c>
      <c r="B8" s="77" t="s">
        <v>179</v>
      </c>
      <c r="C8" s="83" t="s">
        <v>17</v>
      </c>
      <c r="D8" s="89" t="s">
        <v>14</v>
      </c>
      <c r="E8" s="90" t="s">
        <v>3</v>
      </c>
      <c r="F8" s="79" t="s">
        <v>7</v>
      </c>
      <c r="G8" s="78" t="s">
        <v>0</v>
      </c>
      <c r="H8" s="102" t="s">
        <v>5</v>
      </c>
      <c r="I8" s="103" t="s">
        <v>9</v>
      </c>
      <c r="J8" s="128" t="s">
        <v>1</v>
      </c>
      <c r="K8" s="112" t="s">
        <v>32</v>
      </c>
      <c r="L8" s="80" t="s">
        <v>174</v>
      </c>
      <c r="M8" s="81" t="s">
        <v>175</v>
      </c>
    </row>
    <row r="9" spans="1:13" s="143" customFormat="1" ht="17.25" thickBot="1">
      <c r="A9" s="131">
        <v>1</v>
      </c>
      <c r="B9" s="132">
        <v>40</v>
      </c>
      <c r="C9" s="133" t="s">
        <v>137</v>
      </c>
      <c r="D9" s="134" t="s">
        <v>15</v>
      </c>
      <c r="E9" s="135" t="s">
        <v>2</v>
      </c>
      <c r="F9" s="136">
        <v>1990</v>
      </c>
      <c r="G9" s="137" t="s">
        <v>138</v>
      </c>
      <c r="H9" s="138" t="str">
        <f aca="true" t="shared" si="0" ref="H9:H40">IF($E9="m",IF($F$1-$F9&gt;19,IF($F$1-$F9&lt;40,"A",IF($F$1-$F9&gt;49,IF($F$1-$F9&gt;59,IF($F$1-$F9&gt;69,"E","D"),"C"),"B")),"JM"),IF($F$1-$F9&gt;19,IF($F$1-$F9&lt;40,"F",IF($F$1-$F9&lt;50,"G","H")),"JŽ"))</f>
        <v>A</v>
      </c>
      <c r="I9" s="138">
        <f>COUNTIF($F$9:$H9,$H9)</f>
        <v>1</v>
      </c>
      <c r="J9" s="139">
        <v>0.02238425925925926</v>
      </c>
      <c r="K9" s="140" t="s">
        <v>173</v>
      </c>
      <c r="L9" s="141">
        <v>7</v>
      </c>
      <c r="M9" s="142"/>
    </row>
    <row r="10" spans="1:13" s="173" customFormat="1" ht="17.25" thickBot="1">
      <c r="A10" s="162">
        <v>2</v>
      </c>
      <c r="B10" s="163">
        <v>53</v>
      </c>
      <c r="C10" s="164" t="s">
        <v>145</v>
      </c>
      <c r="D10" s="165" t="s">
        <v>15</v>
      </c>
      <c r="E10" s="166" t="s">
        <v>2</v>
      </c>
      <c r="F10" s="167">
        <v>1986</v>
      </c>
      <c r="G10" s="168" t="s">
        <v>28</v>
      </c>
      <c r="H10" s="169" t="str">
        <f t="shared" si="0"/>
        <v>A</v>
      </c>
      <c r="I10" s="169">
        <f>COUNTIF($F$9:$H10,$H10)</f>
        <v>2</v>
      </c>
      <c r="J10" s="170">
        <v>0.024386574074074074</v>
      </c>
      <c r="K10" s="171" t="s">
        <v>173</v>
      </c>
      <c r="L10" s="163">
        <v>7</v>
      </c>
      <c r="M10" s="172"/>
    </row>
    <row r="11" spans="1:13" s="208" customFormat="1" ht="17.25" thickBot="1">
      <c r="A11" s="196">
        <v>3</v>
      </c>
      <c r="B11" s="197">
        <v>66</v>
      </c>
      <c r="C11" s="198" t="s">
        <v>106</v>
      </c>
      <c r="D11" s="199" t="s">
        <v>15</v>
      </c>
      <c r="E11" s="200" t="s">
        <v>2</v>
      </c>
      <c r="F11" s="201">
        <v>1983</v>
      </c>
      <c r="G11" s="202" t="s">
        <v>152</v>
      </c>
      <c r="H11" s="203" t="str">
        <f t="shared" si="0"/>
        <v>A</v>
      </c>
      <c r="I11" s="203">
        <f>COUNTIF($F$9:$H11,$H11)</f>
        <v>3</v>
      </c>
      <c r="J11" s="204">
        <v>0.02601851851851852</v>
      </c>
      <c r="K11" s="205" t="s">
        <v>32</v>
      </c>
      <c r="L11" s="206">
        <v>5</v>
      </c>
      <c r="M11" s="207"/>
    </row>
    <row r="12" spans="1:13" s="16" customFormat="1" ht="17.25" thickBot="1">
      <c r="A12" s="116">
        <v>4</v>
      </c>
      <c r="B12" s="12">
        <v>19</v>
      </c>
      <c r="C12" s="61" t="s">
        <v>90</v>
      </c>
      <c r="D12" s="91" t="s">
        <v>15</v>
      </c>
      <c r="E12" s="92" t="s">
        <v>2</v>
      </c>
      <c r="F12" s="53">
        <v>1981</v>
      </c>
      <c r="G12" s="97" t="s">
        <v>20</v>
      </c>
      <c r="H12" s="104" t="str">
        <f t="shared" si="0"/>
        <v>A</v>
      </c>
      <c r="I12" s="104">
        <f>COUNTIF($F$9:$H12,$H12)</f>
        <v>4</v>
      </c>
      <c r="J12" s="117">
        <v>0.026041666666666668</v>
      </c>
      <c r="K12" s="113" t="s">
        <v>32</v>
      </c>
      <c r="L12" s="12">
        <v>5</v>
      </c>
      <c r="M12" s="66"/>
    </row>
    <row r="13" spans="1:13" s="16" customFormat="1" ht="17.25" thickBot="1">
      <c r="A13" s="118">
        <v>5</v>
      </c>
      <c r="B13" s="12">
        <v>50</v>
      </c>
      <c r="C13" s="61" t="s">
        <v>70</v>
      </c>
      <c r="D13" s="91" t="s">
        <v>15</v>
      </c>
      <c r="E13" s="92" t="s">
        <v>2</v>
      </c>
      <c r="F13" s="53">
        <v>1977</v>
      </c>
      <c r="G13" s="97" t="s">
        <v>143</v>
      </c>
      <c r="H13" s="104" t="str">
        <f t="shared" si="0"/>
        <v>A</v>
      </c>
      <c r="I13" s="104">
        <f>COUNTIF($F$9:$H13,$H13)</f>
        <v>5</v>
      </c>
      <c r="J13" s="117">
        <v>0.02621527777777778</v>
      </c>
      <c r="K13" s="113" t="s">
        <v>32</v>
      </c>
      <c r="L13" s="12">
        <v>5</v>
      </c>
      <c r="M13" s="66"/>
    </row>
    <row r="14" spans="1:13" s="16" customFormat="1" ht="17.25" thickBot="1">
      <c r="A14" s="116">
        <v>6</v>
      </c>
      <c r="B14" s="12">
        <v>86</v>
      </c>
      <c r="C14" s="61" t="s">
        <v>84</v>
      </c>
      <c r="D14" s="91" t="s">
        <v>15</v>
      </c>
      <c r="E14" s="92" t="s">
        <v>2</v>
      </c>
      <c r="F14" s="53">
        <v>1983</v>
      </c>
      <c r="G14" s="97" t="s">
        <v>152</v>
      </c>
      <c r="H14" s="104" t="str">
        <f t="shared" si="0"/>
        <v>A</v>
      </c>
      <c r="I14" s="104">
        <f>COUNTIF($F$9:$H14,$H14)</f>
        <v>6</v>
      </c>
      <c r="J14" s="117">
        <v>0.026400462962962962</v>
      </c>
      <c r="K14" s="113" t="s">
        <v>32</v>
      </c>
      <c r="L14" s="12">
        <v>5</v>
      </c>
      <c r="M14" s="66"/>
    </row>
    <row r="15" spans="1:13" s="149" customFormat="1" ht="17.25" thickBot="1">
      <c r="A15" s="131">
        <v>7</v>
      </c>
      <c r="B15" s="141">
        <v>39</v>
      </c>
      <c r="C15" s="133" t="s">
        <v>136</v>
      </c>
      <c r="D15" s="144" t="s">
        <v>15</v>
      </c>
      <c r="E15" s="145" t="s">
        <v>2</v>
      </c>
      <c r="F15" s="136">
        <v>1973</v>
      </c>
      <c r="G15" s="146" t="s">
        <v>119</v>
      </c>
      <c r="H15" s="147" t="str">
        <f t="shared" si="0"/>
        <v>B</v>
      </c>
      <c r="I15" s="147">
        <f>COUNTIF($F$9:$H15,$H15)</f>
        <v>1</v>
      </c>
      <c r="J15" s="148">
        <v>0.026435185185185187</v>
      </c>
      <c r="K15" s="140" t="s">
        <v>173</v>
      </c>
      <c r="L15" s="141">
        <v>7</v>
      </c>
      <c r="M15" s="142"/>
    </row>
    <row r="16" spans="1:13" s="149" customFormat="1" ht="17.25" thickBot="1">
      <c r="A16" s="150">
        <v>8</v>
      </c>
      <c r="B16" s="141">
        <v>41</v>
      </c>
      <c r="C16" s="151" t="s">
        <v>79</v>
      </c>
      <c r="D16" s="152" t="s">
        <v>15</v>
      </c>
      <c r="E16" s="153" t="s">
        <v>2</v>
      </c>
      <c r="F16" s="154">
        <v>1965</v>
      </c>
      <c r="G16" s="155" t="s">
        <v>139</v>
      </c>
      <c r="H16" s="156" t="str">
        <f t="shared" si="0"/>
        <v>C</v>
      </c>
      <c r="I16" s="156">
        <f>COUNTIF($F$9:$H16,$H16)</f>
        <v>1</v>
      </c>
      <c r="J16" s="148">
        <v>0.026446759259259264</v>
      </c>
      <c r="K16" s="157" t="s">
        <v>32</v>
      </c>
      <c r="L16" s="141">
        <v>5</v>
      </c>
      <c r="M16" s="158"/>
    </row>
    <row r="17" spans="1:13" s="173" customFormat="1" ht="17.25" thickBot="1">
      <c r="A17" s="174">
        <v>9</v>
      </c>
      <c r="B17" s="163">
        <v>7</v>
      </c>
      <c r="C17" s="175" t="s">
        <v>89</v>
      </c>
      <c r="D17" s="176" t="s">
        <v>15</v>
      </c>
      <c r="E17" s="177" t="s">
        <v>2</v>
      </c>
      <c r="F17" s="178">
        <v>1967</v>
      </c>
      <c r="G17" s="179" t="s">
        <v>26</v>
      </c>
      <c r="H17" s="180" t="str">
        <f t="shared" si="0"/>
        <v>B</v>
      </c>
      <c r="I17" s="180">
        <f>COUNTIF($F$9:$H17,$H17)</f>
        <v>2</v>
      </c>
      <c r="J17" s="170">
        <v>0.026574074074074073</v>
      </c>
      <c r="K17" s="181" t="s">
        <v>32</v>
      </c>
      <c r="L17" s="163">
        <v>5</v>
      </c>
      <c r="M17" s="182"/>
    </row>
    <row r="18" spans="1:13" s="16" customFormat="1" ht="17.25" thickBot="1">
      <c r="A18" s="116">
        <v>10</v>
      </c>
      <c r="B18" s="20">
        <v>49</v>
      </c>
      <c r="C18" s="61" t="s">
        <v>182</v>
      </c>
      <c r="D18" s="91" t="s">
        <v>15</v>
      </c>
      <c r="E18" s="92" t="s">
        <v>2</v>
      </c>
      <c r="F18" s="53">
        <v>1978</v>
      </c>
      <c r="G18" s="97" t="s">
        <v>143</v>
      </c>
      <c r="H18" s="104" t="str">
        <f t="shared" si="0"/>
        <v>A</v>
      </c>
      <c r="I18" s="104">
        <f>COUNTIF($F$9:$H18,$H18)</f>
        <v>7</v>
      </c>
      <c r="J18" s="119">
        <v>0.026782407407407408</v>
      </c>
      <c r="K18" s="113" t="s">
        <v>32</v>
      </c>
      <c r="L18" s="12">
        <v>5</v>
      </c>
      <c r="M18" s="66"/>
    </row>
    <row r="19" spans="1:13" s="208" customFormat="1" ht="17.25" thickBot="1">
      <c r="A19" s="196">
        <v>11</v>
      </c>
      <c r="B19" s="206">
        <v>34</v>
      </c>
      <c r="C19" s="209" t="s">
        <v>135</v>
      </c>
      <c r="D19" s="210" t="s">
        <v>15</v>
      </c>
      <c r="E19" s="211" t="s">
        <v>2</v>
      </c>
      <c r="F19" s="212">
        <v>1975</v>
      </c>
      <c r="G19" s="213" t="s">
        <v>18</v>
      </c>
      <c r="H19" s="214" t="str">
        <f t="shared" si="0"/>
        <v>B</v>
      </c>
      <c r="I19" s="214">
        <f>COUNTIF($F$9:$H19,$H19)</f>
        <v>3</v>
      </c>
      <c r="J19" s="215">
        <v>0.02702546296296296</v>
      </c>
      <c r="K19" s="216" t="s">
        <v>173</v>
      </c>
      <c r="L19" s="206">
        <v>7</v>
      </c>
      <c r="M19" s="217"/>
    </row>
    <row r="20" spans="1:13" s="16" customFormat="1" ht="17.25" thickBot="1">
      <c r="A20" s="116">
        <v>12</v>
      </c>
      <c r="B20" s="12">
        <v>29</v>
      </c>
      <c r="C20" s="60" t="s">
        <v>132</v>
      </c>
      <c r="D20" s="93" t="s">
        <v>15</v>
      </c>
      <c r="E20" s="55" t="s">
        <v>2</v>
      </c>
      <c r="F20" s="52">
        <v>1983</v>
      </c>
      <c r="G20" s="48" t="s">
        <v>133</v>
      </c>
      <c r="H20" s="105" t="str">
        <f t="shared" si="0"/>
        <v>A</v>
      </c>
      <c r="I20" s="105">
        <f>COUNTIF($F$9:$H20,$H20)</f>
        <v>8</v>
      </c>
      <c r="J20" s="117">
        <v>0.027314814814814816</v>
      </c>
      <c r="K20" s="114" t="s">
        <v>173</v>
      </c>
      <c r="L20" s="12">
        <v>7</v>
      </c>
      <c r="M20" s="65"/>
    </row>
    <row r="21" spans="1:13" s="149" customFormat="1" ht="17.25" thickBot="1">
      <c r="A21" s="131">
        <v>13</v>
      </c>
      <c r="B21" s="141">
        <v>85</v>
      </c>
      <c r="C21" s="133" t="s">
        <v>164</v>
      </c>
      <c r="D21" s="144" t="s">
        <v>15</v>
      </c>
      <c r="E21" s="145" t="s">
        <v>2</v>
      </c>
      <c r="F21" s="136">
        <v>1999</v>
      </c>
      <c r="G21" s="146" t="s">
        <v>125</v>
      </c>
      <c r="H21" s="147" t="str">
        <f t="shared" si="0"/>
        <v>JM</v>
      </c>
      <c r="I21" s="147">
        <f>COUNTIF($F$9:$H21,$H21)</f>
        <v>1</v>
      </c>
      <c r="J21" s="148">
        <v>0.027430555555555555</v>
      </c>
      <c r="K21" s="140" t="s">
        <v>173</v>
      </c>
      <c r="L21" s="141">
        <v>7</v>
      </c>
      <c r="M21" s="142"/>
    </row>
    <row r="22" spans="1:13" s="16" customFormat="1" ht="17.25" thickBot="1">
      <c r="A22" s="116">
        <v>14</v>
      </c>
      <c r="B22" s="12">
        <v>84</v>
      </c>
      <c r="C22" s="60" t="s">
        <v>161</v>
      </c>
      <c r="D22" s="93" t="s">
        <v>15</v>
      </c>
      <c r="E22" s="55" t="s">
        <v>2</v>
      </c>
      <c r="F22" s="52">
        <v>1978</v>
      </c>
      <c r="G22" s="48" t="s">
        <v>162</v>
      </c>
      <c r="H22" s="105" t="str">
        <f t="shared" si="0"/>
        <v>A</v>
      </c>
      <c r="I22" s="105">
        <f>COUNTIF($F$9:$H22,$H22)</f>
        <v>9</v>
      </c>
      <c r="J22" s="117">
        <v>0.02756944444444445</v>
      </c>
      <c r="K22" s="114" t="s">
        <v>173</v>
      </c>
      <c r="L22" s="12">
        <v>7</v>
      </c>
      <c r="M22" s="65"/>
    </row>
    <row r="23" spans="1:13" s="16" customFormat="1" ht="17.25" thickBot="1">
      <c r="A23" s="118">
        <v>15</v>
      </c>
      <c r="B23" s="20">
        <v>108</v>
      </c>
      <c r="C23" s="62" t="s">
        <v>109</v>
      </c>
      <c r="D23" s="91" t="s">
        <v>15</v>
      </c>
      <c r="E23" s="92" t="s">
        <v>2</v>
      </c>
      <c r="F23" s="53">
        <v>1992</v>
      </c>
      <c r="G23" s="98" t="s">
        <v>19</v>
      </c>
      <c r="H23" s="104" t="str">
        <f t="shared" si="0"/>
        <v>A</v>
      </c>
      <c r="I23" s="104">
        <f>COUNTIF($F$9:$H23,$H23)</f>
        <v>10</v>
      </c>
      <c r="J23" s="119">
        <v>0.027685185185185188</v>
      </c>
      <c r="K23" s="113" t="s">
        <v>32</v>
      </c>
      <c r="L23" s="12">
        <v>0</v>
      </c>
      <c r="M23" s="66" t="s">
        <v>175</v>
      </c>
    </row>
    <row r="24" spans="1:13" s="173" customFormat="1" ht="17.25" thickBot="1">
      <c r="A24" s="162">
        <v>16</v>
      </c>
      <c r="B24" s="183">
        <v>98</v>
      </c>
      <c r="C24" s="175" t="s">
        <v>102</v>
      </c>
      <c r="D24" s="176" t="s">
        <v>15</v>
      </c>
      <c r="E24" s="177" t="s">
        <v>2</v>
      </c>
      <c r="F24" s="178">
        <v>1961</v>
      </c>
      <c r="G24" s="184" t="s">
        <v>119</v>
      </c>
      <c r="H24" s="180" t="str">
        <f t="shared" si="0"/>
        <v>C</v>
      </c>
      <c r="I24" s="180">
        <f>COUNTIF($F$9:$H24,$H24)</f>
        <v>2</v>
      </c>
      <c r="J24" s="185">
        <v>0.027974537037037034</v>
      </c>
      <c r="K24" s="181" t="s">
        <v>32</v>
      </c>
      <c r="L24" s="163">
        <v>5</v>
      </c>
      <c r="M24" s="182"/>
    </row>
    <row r="25" spans="1:13" s="16" customFormat="1" ht="17.25" thickBot="1">
      <c r="A25" s="118">
        <v>17</v>
      </c>
      <c r="B25" s="20">
        <v>35</v>
      </c>
      <c r="C25" s="61" t="s">
        <v>113</v>
      </c>
      <c r="D25" s="91" t="s">
        <v>15</v>
      </c>
      <c r="E25" s="92" t="s">
        <v>2</v>
      </c>
      <c r="F25" s="53">
        <v>1982</v>
      </c>
      <c r="G25" s="97" t="s">
        <v>22</v>
      </c>
      <c r="H25" s="104" t="str">
        <f t="shared" si="0"/>
        <v>A</v>
      </c>
      <c r="I25" s="104">
        <f>COUNTIF($F$9:$H25,$H25)</f>
        <v>11</v>
      </c>
      <c r="J25" s="119">
        <v>0.028333333333333332</v>
      </c>
      <c r="K25" s="113" t="s">
        <v>32</v>
      </c>
      <c r="L25" s="12">
        <v>5</v>
      </c>
      <c r="M25" s="66"/>
    </row>
    <row r="26" spans="1:13" s="16" customFormat="1" ht="17.25" thickBot="1">
      <c r="A26" s="116">
        <v>18</v>
      </c>
      <c r="B26" s="12">
        <v>72</v>
      </c>
      <c r="C26" s="60" t="s">
        <v>154</v>
      </c>
      <c r="D26" s="93" t="s">
        <v>15</v>
      </c>
      <c r="E26" s="55" t="s">
        <v>2</v>
      </c>
      <c r="F26" s="52">
        <v>1984</v>
      </c>
      <c r="G26" s="48" t="s">
        <v>155</v>
      </c>
      <c r="H26" s="105" t="str">
        <f t="shared" si="0"/>
        <v>A</v>
      </c>
      <c r="I26" s="105">
        <f>COUNTIF($F$9:$H26,$H26)</f>
        <v>12</v>
      </c>
      <c r="J26" s="117">
        <v>0.02837962962962963</v>
      </c>
      <c r="K26" s="114" t="s">
        <v>173</v>
      </c>
      <c r="L26" s="12">
        <v>7</v>
      </c>
      <c r="M26" s="65"/>
    </row>
    <row r="27" spans="1:13" s="16" customFormat="1" ht="17.25" thickBot="1">
      <c r="A27" s="118">
        <v>19</v>
      </c>
      <c r="B27" s="12">
        <v>32</v>
      </c>
      <c r="C27" s="61" t="s">
        <v>82</v>
      </c>
      <c r="D27" s="91" t="s">
        <v>15</v>
      </c>
      <c r="E27" s="92" t="s">
        <v>2</v>
      </c>
      <c r="F27" s="53">
        <v>1980</v>
      </c>
      <c r="G27" s="97" t="s">
        <v>134</v>
      </c>
      <c r="H27" s="104" t="str">
        <f t="shared" si="0"/>
        <v>A</v>
      </c>
      <c r="I27" s="104">
        <f>COUNTIF($F$9:$H27,$H27)</f>
        <v>13</v>
      </c>
      <c r="J27" s="117">
        <v>0.028530092592592593</v>
      </c>
      <c r="K27" s="113" t="s">
        <v>32</v>
      </c>
      <c r="L27" s="12">
        <v>5</v>
      </c>
      <c r="M27" s="66"/>
    </row>
    <row r="28" spans="1:13" s="149" customFormat="1" ht="17.25" thickBot="1">
      <c r="A28" s="150">
        <v>20</v>
      </c>
      <c r="B28" s="159">
        <v>56</v>
      </c>
      <c r="C28" s="151" t="s">
        <v>72</v>
      </c>
      <c r="D28" s="152" t="s">
        <v>15</v>
      </c>
      <c r="E28" s="153" t="s">
        <v>12</v>
      </c>
      <c r="F28" s="154">
        <v>1979</v>
      </c>
      <c r="G28" s="160" t="s">
        <v>119</v>
      </c>
      <c r="H28" s="156" t="str">
        <f t="shared" si="0"/>
        <v>F</v>
      </c>
      <c r="I28" s="156">
        <f>COUNTIF($F$9:$H28,$H28)</f>
        <v>1</v>
      </c>
      <c r="J28" s="161">
        <v>0.028622685185185185</v>
      </c>
      <c r="K28" s="157" t="s">
        <v>32</v>
      </c>
      <c r="L28" s="141">
        <v>5</v>
      </c>
      <c r="M28" s="158"/>
    </row>
    <row r="29" spans="1:13" s="16" customFormat="1" ht="17.25" thickBot="1">
      <c r="A29" s="118">
        <v>21</v>
      </c>
      <c r="B29" s="12">
        <v>109</v>
      </c>
      <c r="C29" s="62" t="s">
        <v>68</v>
      </c>
      <c r="D29" s="91" t="s">
        <v>15</v>
      </c>
      <c r="E29" s="92" t="s">
        <v>2</v>
      </c>
      <c r="F29" s="53">
        <v>1991</v>
      </c>
      <c r="G29" s="97" t="s">
        <v>19</v>
      </c>
      <c r="H29" s="104" t="str">
        <f t="shared" si="0"/>
        <v>A</v>
      </c>
      <c r="I29" s="104">
        <f>COUNTIF($F$9:$H29,$H29)</f>
        <v>14</v>
      </c>
      <c r="J29" s="117">
        <v>0.028865740740740744</v>
      </c>
      <c r="K29" s="113" t="s">
        <v>32</v>
      </c>
      <c r="L29" s="20">
        <v>0</v>
      </c>
      <c r="M29" s="66" t="s">
        <v>175</v>
      </c>
    </row>
    <row r="30" spans="1:13" s="16" customFormat="1" ht="17.25" thickBot="1">
      <c r="A30" s="116">
        <v>22</v>
      </c>
      <c r="B30" s="12">
        <v>75</v>
      </c>
      <c r="C30" s="60" t="s">
        <v>156</v>
      </c>
      <c r="D30" s="93" t="s">
        <v>15</v>
      </c>
      <c r="E30" s="55" t="s">
        <v>2</v>
      </c>
      <c r="F30" s="52">
        <v>1977</v>
      </c>
      <c r="G30" s="48" t="s">
        <v>20</v>
      </c>
      <c r="H30" s="105" t="str">
        <f t="shared" si="0"/>
        <v>A</v>
      </c>
      <c r="I30" s="105">
        <f>COUNTIF($F$9:$H30,$H30)</f>
        <v>15</v>
      </c>
      <c r="J30" s="117">
        <v>0.029074074074074075</v>
      </c>
      <c r="K30" s="114" t="s">
        <v>173</v>
      </c>
      <c r="L30" s="12">
        <v>7</v>
      </c>
      <c r="M30" s="65"/>
    </row>
    <row r="31" spans="1:13" s="16" customFormat="1" ht="17.25" thickBot="1">
      <c r="A31" s="118">
        <v>23</v>
      </c>
      <c r="B31" s="20">
        <v>16</v>
      </c>
      <c r="C31" s="61" t="s">
        <v>54</v>
      </c>
      <c r="D31" s="91" t="s">
        <v>15</v>
      </c>
      <c r="E31" s="92" t="s">
        <v>2</v>
      </c>
      <c r="F31" s="53">
        <v>1987</v>
      </c>
      <c r="G31" s="98" t="s">
        <v>126</v>
      </c>
      <c r="H31" s="104" t="str">
        <f t="shared" si="0"/>
        <v>A</v>
      </c>
      <c r="I31" s="104">
        <f>COUNTIF($F$9:$H31,$H31)</f>
        <v>16</v>
      </c>
      <c r="J31" s="119">
        <v>0.029097222222222222</v>
      </c>
      <c r="K31" s="113" t="s">
        <v>32</v>
      </c>
      <c r="L31" s="12">
        <v>5</v>
      </c>
      <c r="M31" s="66"/>
    </row>
    <row r="32" spans="1:13" s="16" customFormat="1" ht="17.25" thickBot="1">
      <c r="A32" s="116">
        <v>24</v>
      </c>
      <c r="B32" s="12">
        <v>43</v>
      </c>
      <c r="C32" s="60" t="s">
        <v>140</v>
      </c>
      <c r="D32" s="93" t="s">
        <v>15</v>
      </c>
      <c r="E32" s="55" t="s">
        <v>2</v>
      </c>
      <c r="F32" s="52">
        <v>1979</v>
      </c>
      <c r="G32" s="48" t="s">
        <v>13</v>
      </c>
      <c r="H32" s="105" t="str">
        <f t="shared" si="0"/>
        <v>A</v>
      </c>
      <c r="I32" s="105">
        <f>COUNTIF($F$9:$H32,$H32)</f>
        <v>17</v>
      </c>
      <c r="J32" s="117">
        <v>0.029155092592592594</v>
      </c>
      <c r="K32" s="114" t="s">
        <v>173</v>
      </c>
      <c r="L32" s="12">
        <v>7</v>
      </c>
      <c r="M32" s="65"/>
    </row>
    <row r="33" spans="1:13" s="208" customFormat="1" ht="17.25" thickBot="1">
      <c r="A33" s="196">
        <v>25</v>
      </c>
      <c r="B33" s="197">
        <v>67</v>
      </c>
      <c r="C33" s="198" t="s">
        <v>75</v>
      </c>
      <c r="D33" s="199" t="s">
        <v>15</v>
      </c>
      <c r="E33" s="200" t="s">
        <v>2</v>
      </c>
      <c r="F33" s="201">
        <v>1965</v>
      </c>
      <c r="G33" s="202" t="s">
        <v>153</v>
      </c>
      <c r="H33" s="203" t="str">
        <f t="shared" si="0"/>
        <v>C</v>
      </c>
      <c r="I33" s="203">
        <f>COUNTIF($F$9:$H33,$H33)</f>
        <v>3</v>
      </c>
      <c r="J33" s="204">
        <v>0.02925925925925926</v>
      </c>
      <c r="K33" s="205" t="s">
        <v>32</v>
      </c>
      <c r="L33" s="206">
        <v>5</v>
      </c>
      <c r="M33" s="207"/>
    </row>
    <row r="34" spans="1:13" s="16" customFormat="1" ht="17.25" thickBot="1">
      <c r="A34" s="116">
        <v>26</v>
      </c>
      <c r="B34" s="12">
        <v>94</v>
      </c>
      <c r="C34" s="60" t="s">
        <v>168</v>
      </c>
      <c r="D34" s="93" t="s">
        <v>15</v>
      </c>
      <c r="E34" s="55" t="s">
        <v>2</v>
      </c>
      <c r="F34" s="52">
        <v>1987</v>
      </c>
      <c r="G34" s="48" t="s">
        <v>13</v>
      </c>
      <c r="H34" s="105" t="str">
        <f t="shared" si="0"/>
        <v>A</v>
      </c>
      <c r="I34" s="105">
        <f>COUNTIF($F$9:$H34,$H34)</f>
        <v>18</v>
      </c>
      <c r="J34" s="117">
        <v>0.029375</v>
      </c>
      <c r="K34" s="114" t="s">
        <v>173</v>
      </c>
      <c r="L34" s="12">
        <v>7</v>
      </c>
      <c r="M34" s="65"/>
    </row>
    <row r="35" spans="1:13" s="16" customFormat="1" ht="17.25" thickBot="1">
      <c r="A35" s="118">
        <v>27</v>
      </c>
      <c r="B35" s="20">
        <v>28</v>
      </c>
      <c r="C35" s="61" t="s">
        <v>112</v>
      </c>
      <c r="D35" s="91" t="s">
        <v>15</v>
      </c>
      <c r="E35" s="92" t="s">
        <v>2</v>
      </c>
      <c r="F35" s="53">
        <v>1976</v>
      </c>
      <c r="G35" s="98" t="s">
        <v>131</v>
      </c>
      <c r="H35" s="104" t="str">
        <f t="shared" si="0"/>
        <v>B</v>
      </c>
      <c r="I35" s="104">
        <f>COUNTIF($F$9:$H35,$H35)</f>
        <v>4</v>
      </c>
      <c r="J35" s="119">
        <v>0.02953703703703704</v>
      </c>
      <c r="K35" s="113" t="s">
        <v>32</v>
      </c>
      <c r="L35" s="12">
        <v>5</v>
      </c>
      <c r="M35" s="66"/>
    </row>
    <row r="36" spans="1:13" s="16" customFormat="1" ht="17.25" thickBot="1">
      <c r="A36" s="116">
        <v>28</v>
      </c>
      <c r="B36" s="12">
        <v>78</v>
      </c>
      <c r="C36" s="61" t="s">
        <v>48</v>
      </c>
      <c r="D36" s="91" t="s">
        <v>15</v>
      </c>
      <c r="E36" s="92" t="s">
        <v>2</v>
      </c>
      <c r="F36" s="53">
        <v>1959</v>
      </c>
      <c r="G36" s="97" t="s">
        <v>158</v>
      </c>
      <c r="H36" s="104" t="str">
        <f t="shared" si="0"/>
        <v>C</v>
      </c>
      <c r="I36" s="104">
        <f>COUNTIF($F$9:$H36,$H36)</f>
        <v>4</v>
      </c>
      <c r="J36" s="117">
        <v>0.029618055555555554</v>
      </c>
      <c r="K36" s="113" t="s">
        <v>32</v>
      </c>
      <c r="L36" s="12">
        <v>5</v>
      </c>
      <c r="M36" s="66"/>
    </row>
    <row r="37" spans="1:13" s="173" customFormat="1" ht="17.25" thickBot="1">
      <c r="A37" s="174">
        <v>29</v>
      </c>
      <c r="B37" s="163">
        <v>15</v>
      </c>
      <c r="C37" s="164" t="s">
        <v>124</v>
      </c>
      <c r="D37" s="165" t="s">
        <v>15</v>
      </c>
      <c r="E37" s="166" t="s">
        <v>12</v>
      </c>
      <c r="F37" s="167">
        <v>1989</v>
      </c>
      <c r="G37" s="186" t="s">
        <v>125</v>
      </c>
      <c r="H37" s="169" t="str">
        <f t="shared" si="0"/>
        <v>F</v>
      </c>
      <c r="I37" s="169">
        <f>COUNTIF($F$9:$H37,$H37)</f>
        <v>2</v>
      </c>
      <c r="J37" s="170">
        <v>0.02971064814814815</v>
      </c>
      <c r="K37" s="171" t="s">
        <v>173</v>
      </c>
      <c r="L37" s="163">
        <v>7</v>
      </c>
      <c r="M37" s="172"/>
    </row>
    <row r="38" spans="1:13" s="16" customFormat="1" ht="17.25" thickBot="1">
      <c r="A38" s="116">
        <v>30</v>
      </c>
      <c r="B38" s="12">
        <v>96</v>
      </c>
      <c r="C38" s="61" t="s">
        <v>42</v>
      </c>
      <c r="D38" s="91" t="s">
        <v>15</v>
      </c>
      <c r="E38" s="92" t="s">
        <v>2</v>
      </c>
      <c r="F38" s="53">
        <v>1982</v>
      </c>
      <c r="G38" s="97" t="s">
        <v>119</v>
      </c>
      <c r="H38" s="104" t="str">
        <f t="shared" si="0"/>
        <v>A</v>
      </c>
      <c r="I38" s="104">
        <f>COUNTIF($F$9:$H38,$H38)</f>
        <v>19</v>
      </c>
      <c r="J38" s="117">
        <v>0.029826388888888892</v>
      </c>
      <c r="K38" s="113" t="s">
        <v>32</v>
      </c>
      <c r="L38" s="12">
        <v>5</v>
      </c>
      <c r="M38" s="66"/>
    </row>
    <row r="39" spans="1:13" s="208" customFormat="1" ht="17.25" thickBot="1">
      <c r="A39" s="196">
        <v>31</v>
      </c>
      <c r="B39" s="197">
        <v>58</v>
      </c>
      <c r="C39" s="198" t="s">
        <v>103</v>
      </c>
      <c r="D39" s="199" t="s">
        <v>15</v>
      </c>
      <c r="E39" s="200" t="s">
        <v>12</v>
      </c>
      <c r="F39" s="201">
        <v>1980</v>
      </c>
      <c r="G39" s="218" t="s">
        <v>24</v>
      </c>
      <c r="H39" s="203" t="str">
        <f t="shared" si="0"/>
        <v>F</v>
      </c>
      <c r="I39" s="203">
        <f>COUNTIF($F$9:$H39,$H39)</f>
        <v>3</v>
      </c>
      <c r="J39" s="204">
        <v>0.02989583333333333</v>
      </c>
      <c r="K39" s="205" t="s">
        <v>32</v>
      </c>
      <c r="L39" s="206">
        <v>5</v>
      </c>
      <c r="M39" s="207"/>
    </row>
    <row r="40" spans="1:13" s="16" customFormat="1" ht="17.25" thickBot="1">
      <c r="A40" s="116">
        <v>32</v>
      </c>
      <c r="B40" s="12">
        <v>42</v>
      </c>
      <c r="C40" s="61" t="s">
        <v>80</v>
      </c>
      <c r="D40" s="91" t="s">
        <v>15</v>
      </c>
      <c r="E40" s="92" t="s">
        <v>2</v>
      </c>
      <c r="F40" s="53">
        <v>1988</v>
      </c>
      <c r="G40" s="97" t="s">
        <v>139</v>
      </c>
      <c r="H40" s="104" t="str">
        <f t="shared" si="0"/>
        <v>A</v>
      </c>
      <c r="I40" s="104">
        <f>COUNTIF($F$9:$H40,$H40)</f>
        <v>20</v>
      </c>
      <c r="J40" s="117">
        <v>0.03019675925925926</v>
      </c>
      <c r="K40" s="113" t="s">
        <v>32</v>
      </c>
      <c r="L40" s="12">
        <v>5</v>
      </c>
      <c r="M40" s="66"/>
    </row>
    <row r="41" spans="1:13" s="16" customFormat="1" ht="17.25" thickBot="1">
      <c r="A41" s="118">
        <v>33</v>
      </c>
      <c r="B41" s="12">
        <v>70</v>
      </c>
      <c r="C41" s="61" t="s">
        <v>45</v>
      </c>
      <c r="D41" s="91" t="s">
        <v>15</v>
      </c>
      <c r="E41" s="92" t="s">
        <v>2</v>
      </c>
      <c r="F41" s="53">
        <v>1971</v>
      </c>
      <c r="G41" s="97" t="s">
        <v>13</v>
      </c>
      <c r="H41" s="104" t="str">
        <f aca="true" t="shared" si="1" ref="H41:H78">IF($E41="m",IF($F$1-$F41&gt;19,IF($F$1-$F41&lt;40,"A",IF($F$1-$F41&gt;49,IF($F$1-$F41&gt;59,IF($F$1-$F41&gt;69,"E","D"),"C"),"B")),"JM"),IF($F$1-$F41&gt;19,IF($F$1-$F41&lt;40,"F",IF($F$1-$F41&lt;50,"G","H")),"JŽ"))</f>
        <v>B</v>
      </c>
      <c r="I41" s="104">
        <f>COUNTIF($F$9:$H41,$H41)</f>
        <v>5</v>
      </c>
      <c r="J41" s="117">
        <v>0.030648148148148147</v>
      </c>
      <c r="K41" s="113" t="s">
        <v>32</v>
      </c>
      <c r="L41" s="12">
        <v>5</v>
      </c>
      <c r="M41" s="66"/>
    </row>
    <row r="42" spans="1:13" s="16" customFormat="1" ht="17.25" thickBot="1">
      <c r="A42" s="116">
        <v>34</v>
      </c>
      <c r="B42" s="20">
        <v>76</v>
      </c>
      <c r="C42" s="61" t="s">
        <v>110</v>
      </c>
      <c r="D42" s="91" t="s">
        <v>15</v>
      </c>
      <c r="E42" s="92" t="s">
        <v>2</v>
      </c>
      <c r="F42" s="53">
        <v>1968</v>
      </c>
      <c r="G42" s="98" t="s">
        <v>13</v>
      </c>
      <c r="H42" s="104" t="str">
        <f t="shared" si="1"/>
        <v>B</v>
      </c>
      <c r="I42" s="104">
        <f>COUNTIF($F$9:$H42,$H42)</f>
        <v>6</v>
      </c>
      <c r="J42" s="119">
        <v>0.030925925925925926</v>
      </c>
      <c r="K42" s="113" t="s">
        <v>32</v>
      </c>
      <c r="L42" s="12">
        <v>5</v>
      </c>
      <c r="M42" s="66"/>
    </row>
    <row r="43" spans="1:13" s="16" customFormat="1" ht="17.25" thickBot="1">
      <c r="A43" s="118">
        <v>35</v>
      </c>
      <c r="B43" s="12">
        <v>47</v>
      </c>
      <c r="C43" s="61" t="s">
        <v>77</v>
      </c>
      <c r="D43" s="91" t="s">
        <v>15</v>
      </c>
      <c r="E43" s="92" t="s">
        <v>2</v>
      </c>
      <c r="F43" s="53">
        <v>1973</v>
      </c>
      <c r="G43" s="97" t="s">
        <v>13</v>
      </c>
      <c r="H43" s="104" t="str">
        <f t="shared" si="1"/>
        <v>B</v>
      </c>
      <c r="I43" s="104">
        <f>COUNTIF($F$9:$H43,$H43)</f>
        <v>7</v>
      </c>
      <c r="J43" s="117">
        <v>0.03135416666666666</v>
      </c>
      <c r="K43" s="113" t="s">
        <v>32</v>
      </c>
      <c r="L43" s="12">
        <v>5</v>
      </c>
      <c r="M43" s="66"/>
    </row>
    <row r="44" spans="1:13" s="16" customFormat="1" ht="17.25" thickBot="1">
      <c r="A44" s="116">
        <v>36</v>
      </c>
      <c r="B44" s="12">
        <v>102</v>
      </c>
      <c r="C44" s="60" t="s">
        <v>170</v>
      </c>
      <c r="D44" s="93" t="s">
        <v>15</v>
      </c>
      <c r="E44" s="55" t="s">
        <v>2</v>
      </c>
      <c r="F44" s="52">
        <v>1981</v>
      </c>
      <c r="G44" s="48" t="s">
        <v>13</v>
      </c>
      <c r="H44" s="105" t="str">
        <f t="shared" si="1"/>
        <v>A</v>
      </c>
      <c r="I44" s="105">
        <f>COUNTIF($F$9:$H44,$H44)</f>
        <v>21</v>
      </c>
      <c r="J44" s="117">
        <v>0.03141203703703704</v>
      </c>
      <c r="K44" s="114" t="s">
        <v>173</v>
      </c>
      <c r="L44" s="12">
        <v>7</v>
      </c>
      <c r="M44" s="65"/>
    </row>
    <row r="45" spans="1:13" s="16" customFormat="1" ht="17.25" thickBot="1">
      <c r="A45" s="118">
        <v>37</v>
      </c>
      <c r="B45" s="12">
        <v>21</v>
      </c>
      <c r="C45" s="61" t="s">
        <v>88</v>
      </c>
      <c r="D45" s="91" t="s">
        <v>15</v>
      </c>
      <c r="E45" s="92" t="s">
        <v>2</v>
      </c>
      <c r="F45" s="53">
        <v>1993</v>
      </c>
      <c r="G45" s="97" t="s">
        <v>129</v>
      </c>
      <c r="H45" s="104" t="str">
        <f t="shared" si="1"/>
        <v>A</v>
      </c>
      <c r="I45" s="104">
        <f>COUNTIF($F$9:$H45,$H45)</f>
        <v>22</v>
      </c>
      <c r="J45" s="117">
        <v>0.031608796296296295</v>
      </c>
      <c r="K45" s="113" t="s">
        <v>32</v>
      </c>
      <c r="L45" s="12">
        <v>5</v>
      </c>
      <c r="M45" s="66"/>
    </row>
    <row r="46" spans="1:13" s="149" customFormat="1" ht="17.25" thickBot="1">
      <c r="A46" s="150">
        <v>38</v>
      </c>
      <c r="B46" s="141">
        <v>20</v>
      </c>
      <c r="C46" s="133" t="s">
        <v>128</v>
      </c>
      <c r="D46" s="144" t="s">
        <v>15</v>
      </c>
      <c r="E46" s="145" t="s">
        <v>2</v>
      </c>
      <c r="F46" s="136">
        <v>1954</v>
      </c>
      <c r="G46" s="146" t="s">
        <v>28</v>
      </c>
      <c r="H46" s="147" t="str">
        <f t="shared" si="1"/>
        <v>D</v>
      </c>
      <c r="I46" s="147">
        <f>COUNTIF($F$9:$H46,$H46)</f>
        <v>1</v>
      </c>
      <c r="J46" s="148">
        <v>0.03162037037037037</v>
      </c>
      <c r="K46" s="140" t="s">
        <v>173</v>
      </c>
      <c r="L46" s="141">
        <v>7</v>
      </c>
      <c r="M46" s="142"/>
    </row>
    <row r="47" spans="1:13" s="16" customFormat="1" ht="17.25" thickBot="1">
      <c r="A47" s="118">
        <v>39</v>
      </c>
      <c r="B47" s="12">
        <v>79</v>
      </c>
      <c r="C47" s="61" t="s">
        <v>67</v>
      </c>
      <c r="D47" s="91" t="s">
        <v>15</v>
      </c>
      <c r="E47" s="92" t="s">
        <v>12</v>
      </c>
      <c r="F47" s="53">
        <v>1988</v>
      </c>
      <c r="G47" s="97" t="s">
        <v>13</v>
      </c>
      <c r="H47" s="104" t="str">
        <f t="shared" si="1"/>
        <v>F</v>
      </c>
      <c r="I47" s="104">
        <f>COUNTIF($F$9:$H47,$H47)</f>
        <v>4</v>
      </c>
      <c r="J47" s="117">
        <v>0.03163194444444444</v>
      </c>
      <c r="K47" s="113" t="s">
        <v>32</v>
      </c>
      <c r="L47" s="12">
        <v>5</v>
      </c>
      <c r="M47" s="66"/>
    </row>
    <row r="48" spans="1:13" s="16" customFormat="1" ht="17.25" thickBot="1">
      <c r="A48" s="116">
        <v>40</v>
      </c>
      <c r="B48" s="12">
        <v>52</v>
      </c>
      <c r="C48" s="60" t="s">
        <v>144</v>
      </c>
      <c r="D48" s="93" t="s">
        <v>15</v>
      </c>
      <c r="E48" s="55" t="s">
        <v>12</v>
      </c>
      <c r="F48" s="52">
        <v>1983</v>
      </c>
      <c r="G48" s="48" t="s">
        <v>28</v>
      </c>
      <c r="H48" s="105" t="str">
        <f t="shared" si="1"/>
        <v>F</v>
      </c>
      <c r="I48" s="105">
        <f>COUNTIF($F$9:$H48,$H48)</f>
        <v>5</v>
      </c>
      <c r="J48" s="117">
        <v>0.031655092592592596</v>
      </c>
      <c r="K48" s="114" t="s">
        <v>173</v>
      </c>
      <c r="L48" s="12">
        <v>7</v>
      </c>
      <c r="M48" s="65"/>
    </row>
    <row r="49" spans="1:13" s="16" customFormat="1" ht="17.25" thickBot="1">
      <c r="A49" s="118">
        <v>41</v>
      </c>
      <c r="B49" s="20">
        <v>68</v>
      </c>
      <c r="C49" s="61" t="s">
        <v>59</v>
      </c>
      <c r="D49" s="91" t="s">
        <v>15</v>
      </c>
      <c r="E49" s="92" t="s">
        <v>2</v>
      </c>
      <c r="F49" s="53">
        <v>1971</v>
      </c>
      <c r="G49" s="98" t="s">
        <v>13</v>
      </c>
      <c r="H49" s="104" t="str">
        <f t="shared" si="1"/>
        <v>B</v>
      </c>
      <c r="I49" s="104">
        <f>COUNTIF($F$9:$H49,$H49)</f>
        <v>8</v>
      </c>
      <c r="J49" s="119">
        <v>0.03173611111111111</v>
      </c>
      <c r="K49" s="113" t="s">
        <v>32</v>
      </c>
      <c r="L49" s="12">
        <v>5</v>
      </c>
      <c r="M49" s="66"/>
    </row>
    <row r="50" spans="1:13" s="16" customFormat="1" ht="17.25" thickBot="1">
      <c r="A50" s="116">
        <v>42</v>
      </c>
      <c r="B50" s="20">
        <v>112</v>
      </c>
      <c r="C50" s="61" t="s">
        <v>74</v>
      </c>
      <c r="D50" s="91" t="s">
        <v>15</v>
      </c>
      <c r="E50" s="92" t="s">
        <v>2</v>
      </c>
      <c r="F50" s="53">
        <v>1988</v>
      </c>
      <c r="G50" s="98" t="s">
        <v>13</v>
      </c>
      <c r="H50" s="104" t="str">
        <f t="shared" si="1"/>
        <v>A</v>
      </c>
      <c r="I50" s="105">
        <f>COUNTIF($F$9:$H50,$H50)</f>
        <v>23</v>
      </c>
      <c r="J50" s="119">
        <v>0.03217592592592593</v>
      </c>
      <c r="K50" s="113" t="s">
        <v>32</v>
      </c>
      <c r="L50" s="12">
        <v>5</v>
      </c>
      <c r="M50" s="66"/>
    </row>
    <row r="51" spans="1:13" s="16" customFormat="1" ht="17.25" thickBot="1">
      <c r="A51" s="118">
        <v>43</v>
      </c>
      <c r="B51" s="20">
        <v>88</v>
      </c>
      <c r="C51" s="61" t="s">
        <v>165</v>
      </c>
      <c r="D51" s="91" t="s">
        <v>15</v>
      </c>
      <c r="E51" s="92" t="s">
        <v>2</v>
      </c>
      <c r="F51" s="53">
        <v>1972</v>
      </c>
      <c r="G51" s="98" t="s">
        <v>13</v>
      </c>
      <c r="H51" s="104" t="str">
        <f t="shared" si="1"/>
        <v>B</v>
      </c>
      <c r="I51" s="104">
        <f>COUNTIF($F$9:$H51,$H51)</f>
        <v>9</v>
      </c>
      <c r="J51" s="119">
        <v>0.03239583333333333</v>
      </c>
      <c r="K51" s="113" t="s">
        <v>32</v>
      </c>
      <c r="L51" s="12">
        <v>5</v>
      </c>
      <c r="M51" s="66"/>
    </row>
    <row r="52" spans="1:13" s="16" customFormat="1" ht="17.25" thickBot="1">
      <c r="A52" s="116">
        <v>44</v>
      </c>
      <c r="B52" s="12">
        <v>25</v>
      </c>
      <c r="C52" s="60" t="s">
        <v>163</v>
      </c>
      <c r="D52" s="93" t="s">
        <v>15</v>
      </c>
      <c r="E52" s="55" t="s">
        <v>2</v>
      </c>
      <c r="F52" s="52">
        <v>1985</v>
      </c>
      <c r="G52" s="48" t="s">
        <v>13</v>
      </c>
      <c r="H52" s="105" t="str">
        <f t="shared" si="1"/>
        <v>A</v>
      </c>
      <c r="I52" s="105">
        <f>COUNTIF($F$9:$H52,$H52)</f>
        <v>24</v>
      </c>
      <c r="J52" s="117">
        <v>0.032719907407407406</v>
      </c>
      <c r="K52" s="114" t="s">
        <v>173</v>
      </c>
      <c r="L52" s="12">
        <v>7</v>
      </c>
      <c r="M52" s="65"/>
    </row>
    <row r="53" spans="1:13" s="16" customFormat="1" ht="17.25" thickBot="1">
      <c r="A53" s="118">
        <v>45</v>
      </c>
      <c r="B53" s="12">
        <v>71</v>
      </c>
      <c r="C53" s="61" t="s">
        <v>34</v>
      </c>
      <c r="D53" s="91" t="s">
        <v>15</v>
      </c>
      <c r="E53" s="92" t="s">
        <v>2</v>
      </c>
      <c r="F53" s="53">
        <v>1958</v>
      </c>
      <c r="G53" s="97" t="s">
        <v>19</v>
      </c>
      <c r="H53" s="104" t="str">
        <f t="shared" si="1"/>
        <v>C</v>
      </c>
      <c r="I53" s="104">
        <f>COUNTIF($F$9:$H53,$H53)</f>
        <v>5</v>
      </c>
      <c r="J53" s="117">
        <v>0.03290509259259259</v>
      </c>
      <c r="K53" s="113" t="s">
        <v>32</v>
      </c>
      <c r="L53" s="12">
        <v>5</v>
      </c>
      <c r="M53" s="66"/>
    </row>
    <row r="54" spans="1:13" s="16" customFormat="1" ht="17.25" thickBot="1">
      <c r="A54" s="116">
        <v>46</v>
      </c>
      <c r="B54" s="12">
        <v>62</v>
      </c>
      <c r="C54" s="60" t="s">
        <v>150</v>
      </c>
      <c r="D54" s="93" t="s">
        <v>15</v>
      </c>
      <c r="E54" s="55" t="s">
        <v>2</v>
      </c>
      <c r="F54" s="52">
        <v>1967</v>
      </c>
      <c r="G54" s="48" t="s">
        <v>13</v>
      </c>
      <c r="H54" s="105" t="str">
        <f t="shared" si="1"/>
        <v>B</v>
      </c>
      <c r="I54" s="105">
        <f>COUNTIF($F$9:$H54,$H54)</f>
        <v>10</v>
      </c>
      <c r="J54" s="117">
        <v>0.032916666666666664</v>
      </c>
      <c r="K54" s="114" t="s">
        <v>173</v>
      </c>
      <c r="L54" s="12">
        <v>7</v>
      </c>
      <c r="M54" s="65"/>
    </row>
    <row r="55" spans="1:13" s="16" customFormat="1" ht="17.25" thickBot="1">
      <c r="A55" s="118">
        <v>47</v>
      </c>
      <c r="B55" s="20">
        <v>74</v>
      </c>
      <c r="C55" s="61" t="s">
        <v>83</v>
      </c>
      <c r="D55" s="91" t="s">
        <v>15</v>
      </c>
      <c r="E55" s="92" t="s">
        <v>2</v>
      </c>
      <c r="F55" s="53">
        <v>1992</v>
      </c>
      <c r="G55" s="98" t="s">
        <v>13</v>
      </c>
      <c r="H55" s="104" t="str">
        <f t="shared" si="1"/>
        <v>A</v>
      </c>
      <c r="I55" s="104">
        <f>COUNTIF($F$9:$H55,$H55)</f>
        <v>25</v>
      </c>
      <c r="J55" s="119">
        <v>0.03292824074074074</v>
      </c>
      <c r="K55" s="113" t="s">
        <v>32</v>
      </c>
      <c r="L55" s="12">
        <v>5</v>
      </c>
      <c r="M55" s="66"/>
    </row>
    <row r="56" spans="1:13" s="16" customFormat="1" ht="17.25" thickBot="1">
      <c r="A56" s="116">
        <v>48</v>
      </c>
      <c r="B56" s="12">
        <v>23</v>
      </c>
      <c r="C56" s="61" t="s">
        <v>60</v>
      </c>
      <c r="D56" s="91" t="s">
        <v>15</v>
      </c>
      <c r="E56" s="92" t="s">
        <v>2</v>
      </c>
      <c r="F56" s="53">
        <v>1966</v>
      </c>
      <c r="G56" s="97" t="s">
        <v>13</v>
      </c>
      <c r="H56" s="104" t="str">
        <f t="shared" si="1"/>
        <v>C</v>
      </c>
      <c r="I56" s="104">
        <f>COUNTIF($F$9:$H56,$H56)</f>
        <v>6</v>
      </c>
      <c r="J56" s="117">
        <v>0.033171296296296296</v>
      </c>
      <c r="K56" s="113" t="s">
        <v>32</v>
      </c>
      <c r="L56" s="12">
        <v>5</v>
      </c>
      <c r="M56" s="66"/>
    </row>
    <row r="57" spans="1:13" s="16" customFormat="1" ht="17.25" thickBot="1">
      <c r="A57" s="118">
        <v>49</v>
      </c>
      <c r="B57" s="20">
        <v>24</v>
      </c>
      <c r="C57" s="61" t="s">
        <v>50</v>
      </c>
      <c r="D57" s="91" t="s">
        <v>15</v>
      </c>
      <c r="E57" s="92" t="s">
        <v>2</v>
      </c>
      <c r="F57" s="53">
        <v>1964</v>
      </c>
      <c r="G57" s="98" t="s">
        <v>130</v>
      </c>
      <c r="H57" s="104" t="str">
        <f t="shared" si="1"/>
        <v>C</v>
      </c>
      <c r="I57" s="104">
        <f>COUNTIF($F$9:$H57,$H57)</f>
        <v>7</v>
      </c>
      <c r="J57" s="119">
        <v>0.03318287037037037</v>
      </c>
      <c r="K57" s="113" t="s">
        <v>32</v>
      </c>
      <c r="L57" s="12">
        <v>5</v>
      </c>
      <c r="M57" s="66"/>
    </row>
    <row r="58" spans="1:13" s="16" customFormat="1" ht="17.25" thickBot="1">
      <c r="A58" s="116">
        <v>50</v>
      </c>
      <c r="B58" s="20">
        <v>13</v>
      </c>
      <c r="C58" s="61" t="s">
        <v>107</v>
      </c>
      <c r="D58" s="91" t="s">
        <v>15</v>
      </c>
      <c r="E58" s="92" t="s">
        <v>2</v>
      </c>
      <c r="F58" s="53">
        <v>1980</v>
      </c>
      <c r="G58" s="98" t="s">
        <v>13</v>
      </c>
      <c r="H58" s="104" t="str">
        <f t="shared" si="1"/>
        <v>A</v>
      </c>
      <c r="I58" s="104">
        <f>COUNTIF($F$9:$H58,$H58)</f>
        <v>26</v>
      </c>
      <c r="J58" s="119">
        <v>0.033229166666666664</v>
      </c>
      <c r="K58" s="113" t="s">
        <v>32</v>
      </c>
      <c r="L58" s="12">
        <v>5</v>
      </c>
      <c r="M58" s="66"/>
    </row>
    <row r="59" spans="1:13" s="149" customFormat="1" ht="17.25" thickBot="1">
      <c r="A59" s="131">
        <v>51</v>
      </c>
      <c r="B59" s="159">
        <v>59</v>
      </c>
      <c r="C59" s="151" t="s">
        <v>116</v>
      </c>
      <c r="D59" s="152" t="s">
        <v>15</v>
      </c>
      <c r="E59" s="153" t="s">
        <v>12</v>
      </c>
      <c r="F59" s="154">
        <v>1974</v>
      </c>
      <c r="G59" s="160" t="s">
        <v>148</v>
      </c>
      <c r="H59" s="156" t="str">
        <f t="shared" si="1"/>
        <v>G</v>
      </c>
      <c r="I59" s="156">
        <f>COUNTIF($F$9:$H59,$H59)</f>
        <v>1</v>
      </c>
      <c r="J59" s="161">
        <v>0.03342592592592592</v>
      </c>
      <c r="K59" s="157" t="s">
        <v>32</v>
      </c>
      <c r="L59" s="141">
        <v>5</v>
      </c>
      <c r="M59" s="158"/>
    </row>
    <row r="60" spans="1:13" s="173" customFormat="1" ht="17.25" thickBot="1">
      <c r="A60" s="162">
        <v>52</v>
      </c>
      <c r="B60" s="183">
        <v>33</v>
      </c>
      <c r="C60" s="175" t="s">
        <v>96</v>
      </c>
      <c r="D60" s="176" t="s">
        <v>15</v>
      </c>
      <c r="E60" s="177" t="s">
        <v>2</v>
      </c>
      <c r="F60" s="178">
        <v>1948</v>
      </c>
      <c r="G60" s="184" t="s">
        <v>27</v>
      </c>
      <c r="H60" s="180" t="str">
        <f t="shared" si="1"/>
        <v>D</v>
      </c>
      <c r="I60" s="180">
        <f>COUNTIF($F$9:$H60,$H60)</f>
        <v>2</v>
      </c>
      <c r="J60" s="185">
        <v>0.03344907407407407</v>
      </c>
      <c r="K60" s="181" t="s">
        <v>32</v>
      </c>
      <c r="L60" s="163">
        <v>5</v>
      </c>
      <c r="M60" s="182"/>
    </row>
    <row r="61" spans="1:13" s="16" customFormat="1" ht="17.25" thickBot="1">
      <c r="A61" s="118">
        <v>53</v>
      </c>
      <c r="B61" s="12">
        <v>83</v>
      </c>
      <c r="C61" s="61" t="s">
        <v>57</v>
      </c>
      <c r="D61" s="91" t="s">
        <v>15</v>
      </c>
      <c r="E61" s="92" t="s">
        <v>12</v>
      </c>
      <c r="F61" s="53">
        <v>1985</v>
      </c>
      <c r="G61" s="98" t="s">
        <v>160</v>
      </c>
      <c r="H61" s="104" t="str">
        <f t="shared" si="1"/>
        <v>F</v>
      </c>
      <c r="I61" s="104">
        <f>COUNTIF($F$9:$H61,$H61)</f>
        <v>6</v>
      </c>
      <c r="J61" s="119">
        <v>0.03346064814814815</v>
      </c>
      <c r="K61" s="113" t="s">
        <v>32</v>
      </c>
      <c r="L61" s="12">
        <v>5</v>
      </c>
      <c r="M61" s="66"/>
    </row>
    <row r="62" spans="1:13" s="16" customFormat="1" ht="17.25" thickBot="1">
      <c r="A62" s="116">
        <v>54</v>
      </c>
      <c r="B62" s="12">
        <v>61</v>
      </c>
      <c r="C62" s="61" t="s">
        <v>53</v>
      </c>
      <c r="D62" s="91" t="s">
        <v>15</v>
      </c>
      <c r="E62" s="92" t="s">
        <v>2</v>
      </c>
      <c r="F62" s="53">
        <v>1971</v>
      </c>
      <c r="G62" s="97" t="s">
        <v>13</v>
      </c>
      <c r="H62" s="104" t="str">
        <f t="shared" si="1"/>
        <v>B</v>
      </c>
      <c r="I62" s="104">
        <f>COUNTIF($F$9:$H62,$H62)</f>
        <v>11</v>
      </c>
      <c r="J62" s="117">
        <v>0.03375</v>
      </c>
      <c r="K62" s="113" t="s">
        <v>32</v>
      </c>
      <c r="L62" s="12">
        <v>5</v>
      </c>
      <c r="M62" s="66"/>
    </row>
    <row r="63" spans="1:13" s="16" customFormat="1" ht="17.25" thickBot="1">
      <c r="A63" s="118">
        <v>55</v>
      </c>
      <c r="B63" s="12">
        <v>92</v>
      </c>
      <c r="C63" s="61" t="s">
        <v>56</v>
      </c>
      <c r="D63" s="91" t="s">
        <v>15</v>
      </c>
      <c r="E63" s="92" t="s">
        <v>2</v>
      </c>
      <c r="F63" s="53">
        <v>1965</v>
      </c>
      <c r="G63" s="97" t="s">
        <v>166</v>
      </c>
      <c r="H63" s="104" t="str">
        <f t="shared" si="1"/>
        <v>C</v>
      </c>
      <c r="I63" s="104">
        <f>COUNTIF($F$9:$H63,$H63)</f>
        <v>8</v>
      </c>
      <c r="J63" s="117">
        <v>0.0340625</v>
      </c>
      <c r="K63" s="113" t="s">
        <v>32</v>
      </c>
      <c r="L63" s="12">
        <v>5</v>
      </c>
      <c r="M63" s="66"/>
    </row>
    <row r="64" spans="1:13" s="208" customFormat="1" ht="17.25" thickBot="1">
      <c r="A64" s="219">
        <v>56</v>
      </c>
      <c r="B64" s="197">
        <v>18</v>
      </c>
      <c r="C64" s="198" t="s">
        <v>33</v>
      </c>
      <c r="D64" s="199" t="s">
        <v>15</v>
      </c>
      <c r="E64" s="200" t="s">
        <v>2</v>
      </c>
      <c r="F64" s="201">
        <v>1953</v>
      </c>
      <c r="G64" s="218" t="s">
        <v>20</v>
      </c>
      <c r="H64" s="203" t="str">
        <f t="shared" si="1"/>
        <v>D</v>
      </c>
      <c r="I64" s="203">
        <f>COUNTIF($F$9:$H64,$H64)</f>
        <v>3</v>
      </c>
      <c r="J64" s="204">
        <v>0.03409722222222222</v>
      </c>
      <c r="K64" s="205" t="s">
        <v>32</v>
      </c>
      <c r="L64" s="206">
        <v>5</v>
      </c>
      <c r="M64" s="217"/>
    </row>
    <row r="65" spans="1:13" s="16" customFormat="1" ht="17.25" thickBot="1">
      <c r="A65" s="118">
        <v>57</v>
      </c>
      <c r="B65" s="12">
        <v>30</v>
      </c>
      <c r="C65" s="61" t="s">
        <v>69</v>
      </c>
      <c r="D65" s="91" t="s">
        <v>15</v>
      </c>
      <c r="E65" s="92" t="s">
        <v>2</v>
      </c>
      <c r="F65" s="53">
        <v>1976</v>
      </c>
      <c r="G65" s="97" t="s">
        <v>13</v>
      </c>
      <c r="H65" s="104" t="str">
        <f t="shared" si="1"/>
        <v>B</v>
      </c>
      <c r="I65" s="104">
        <f>COUNTIF($F$9:$H65,$H65)</f>
        <v>12</v>
      </c>
      <c r="J65" s="117">
        <v>0.034212962962962966</v>
      </c>
      <c r="K65" s="113" t="s">
        <v>32</v>
      </c>
      <c r="L65" s="12">
        <v>5</v>
      </c>
      <c r="M65" s="66"/>
    </row>
    <row r="66" spans="1:13" s="16" customFormat="1" ht="17.25" thickBot="1">
      <c r="A66" s="116">
        <v>58</v>
      </c>
      <c r="B66" s="20">
        <v>11</v>
      </c>
      <c r="C66" s="61" t="s">
        <v>98</v>
      </c>
      <c r="D66" s="91" t="s">
        <v>15</v>
      </c>
      <c r="E66" s="92" t="s">
        <v>2</v>
      </c>
      <c r="F66" s="53">
        <v>1972</v>
      </c>
      <c r="G66" s="98" t="s">
        <v>27</v>
      </c>
      <c r="H66" s="104" t="str">
        <f t="shared" si="1"/>
        <v>B</v>
      </c>
      <c r="I66" s="104">
        <f>COUNTIF($F$9:$H66,$H66)</f>
        <v>13</v>
      </c>
      <c r="J66" s="119">
        <v>0.03423611111111111</v>
      </c>
      <c r="K66" s="113" t="s">
        <v>32</v>
      </c>
      <c r="L66" s="12">
        <v>5</v>
      </c>
      <c r="M66" s="66"/>
    </row>
    <row r="67" spans="1:13" s="16" customFormat="1" ht="17.25" thickBot="1">
      <c r="A67" s="118">
        <v>59</v>
      </c>
      <c r="B67" s="12">
        <v>104</v>
      </c>
      <c r="C67" s="61" t="s">
        <v>52</v>
      </c>
      <c r="D67" s="91" t="s">
        <v>15</v>
      </c>
      <c r="E67" s="92" t="s">
        <v>2</v>
      </c>
      <c r="F67" s="53">
        <v>1976</v>
      </c>
      <c r="G67" s="97" t="s">
        <v>13</v>
      </c>
      <c r="H67" s="104" t="str">
        <f t="shared" si="1"/>
        <v>B</v>
      </c>
      <c r="I67" s="104">
        <f>COUNTIF($F$9:$H67,$H67)</f>
        <v>14</v>
      </c>
      <c r="J67" s="117">
        <v>0.03431712962962963</v>
      </c>
      <c r="K67" s="113" t="s">
        <v>32</v>
      </c>
      <c r="L67" s="12">
        <v>5</v>
      </c>
      <c r="M67" s="66"/>
    </row>
    <row r="68" spans="1:13" s="16" customFormat="1" ht="17.25" thickBot="1">
      <c r="A68" s="116">
        <v>60</v>
      </c>
      <c r="B68" s="12">
        <v>26</v>
      </c>
      <c r="C68" s="61" t="s">
        <v>73</v>
      </c>
      <c r="D68" s="91" t="s">
        <v>15</v>
      </c>
      <c r="E68" s="92" t="s">
        <v>2</v>
      </c>
      <c r="F68" s="53">
        <v>1976</v>
      </c>
      <c r="G68" s="97" t="s">
        <v>13</v>
      </c>
      <c r="H68" s="104" t="str">
        <f t="shared" si="1"/>
        <v>B</v>
      </c>
      <c r="I68" s="104">
        <f>COUNTIF($F$9:$H68,$H68)</f>
        <v>15</v>
      </c>
      <c r="J68" s="117">
        <v>0.034525462962962966</v>
      </c>
      <c r="K68" s="113" t="s">
        <v>32</v>
      </c>
      <c r="L68" s="12">
        <v>5</v>
      </c>
      <c r="M68" s="66"/>
    </row>
    <row r="69" spans="1:13" s="16" customFormat="1" ht="17.25" thickBot="1">
      <c r="A69" s="118">
        <v>61</v>
      </c>
      <c r="B69" s="12">
        <v>87</v>
      </c>
      <c r="C69" s="61" t="s">
        <v>92</v>
      </c>
      <c r="D69" s="91" t="s">
        <v>15</v>
      </c>
      <c r="E69" s="92" t="s">
        <v>2</v>
      </c>
      <c r="F69" s="53">
        <v>1979</v>
      </c>
      <c r="G69" s="97" t="s">
        <v>19</v>
      </c>
      <c r="H69" s="104" t="str">
        <f t="shared" si="1"/>
        <v>A</v>
      </c>
      <c r="I69" s="104">
        <f>COUNTIF($F$9:$H69,$H69)</f>
        <v>27</v>
      </c>
      <c r="J69" s="117">
        <v>0.03467592592592592</v>
      </c>
      <c r="K69" s="113" t="s">
        <v>32</v>
      </c>
      <c r="L69" s="12">
        <v>5</v>
      </c>
      <c r="M69" s="66"/>
    </row>
    <row r="70" spans="1:13" s="16" customFormat="1" ht="17.25" thickBot="1">
      <c r="A70" s="116">
        <v>62</v>
      </c>
      <c r="B70" s="20">
        <v>55</v>
      </c>
      <c r="C70" s="61" t="s">
        <v>147</v>
      </c>
      <c r="D70" s="91" t="s">
        <v>15</v>
      </c>
      <c r="E70" s="92" t="s">
        <v>2</v>
      </c>
      <c r="F70" s="53">
        <v>1968</v>
      </c>
      <c r="G70" s="98" t="s">
        <v>13</v>
      </c>
      <c r="H70" s="104" t="str">
        <f t="shared" si="1"/>
        <v>B</v>
      </c>
      <c r="I70" s="104">
        <f>COUNTIF($F$9:$H70,$H70)</f>
        <v>16</v>
      </c>
      <c r="J70" s="119">
        <v>0.03481481481481481</v>
      </c>
      <c r="K70" s="113" t="s">
        <v>32</v>
      </c>
      <c r="L70" s="12">
        <v>5</v>
      </c>
      <c r="M70" s="66"/>
    </row>
    <row r="71" spans="1:13" s="149" customFormat="1" ht="17.25" thickBot="1">
      <c r="A71" s="131">
        <v>63</v>
      </c>
      <c r="B71" s="141">
        <v>80</v>
      </c>
      <c r="C71" s="151" t="s">
        <v>36</v>
      </c>
      <c r="D71" s="152" t="s">
        <v>15</v>
      </c>
      <c r="E71" s="153" t="s">
        <v>12</v>
      </c>
      <c r="F71" s="154">
        <v>1997</v>
      </c>
      <c r="G71" s="155" t="s">
        <v>159</v>
      </c>
      <c r="H71" s="156" t="str">
        <f t="shared" si="1"/>
        <v>JŽ</v>
      </c>
      <c r="I71" s="156">
        <f>COUNTIF($F$9:$H71,$H71)</f>
        <v>1</v>
      </c>
      <c r="J71" s="148">
        <v>0.034826388888888886</v>
      </c>
      <c r="K71" s="157" t="s">
        <v>32</v>
      </c>
      <c r="L71" s="141">
        <v>5</v>
      </c>
      <c r="M71" s="158"/>
    </row>
    <row r="72" spans="1:13" s="16" customFormat="1" ht="17.25" thickBot="1">
      <c r="A72" s="116">
        <v>64</v>
      </c>
      <c r="B72" s="12">
        <v>60</v>
      </c>
      <c r="C72" s="61" t="s">
        <v>61</v>
      </c>
      <c r="D72" s="91" t="s">
        <v>15</v>
      </c>
      <c r="E72" s="92" t="s">
        <v>2</v>
      </c>
      <c r="F72" s="53">
        <v>1987</v>
      </c>
      <c r="G72" s="97" t="s">
        <v>149</v>
      </c>
      <c r="H72" s="104" t="str">
        <f t="shared" si="1"/>
        <v>A</v>
      </c>
      <c r="I72" s="104">
        <f>COUNTIF($F$9:$H72,$H72)</f>
        <v>28</v>
      </c>
      <c r="J72" s="117">
        <v>0.03497685185185185</v>
      </c>
      <c r="K72" s="113" t="s">
        <v>32</v>
      </c>
      <c r="L72" s="12">
        <v>5</v>
      </c>
      <c r="M72" s="66"/>
    </row>
    <row r="73" spans="1:13" s="16" customFormat="1" ht="17.25" thickBot="1">
      <c r="A73" s="118">
        <v>65</v>
      </c>
      <c r="B73" s="12">
        <v>31</v>
      </c>
      <c r="C73" s="61" t="s">
        <v>55</v>
      </c>
      <c r="D73" s="91" t="s">
        <v>15</v>
      </c>
      <c r="E73" s="92" t="s">
        <v>2</v>
      </c>
      <c r="F73" s="53">
        <v>1975</v>
      </c>
      <c r="G73" s="97" t="s">
        <v>13</v>
      </c>
      <c r="H73" s="104" t="str">
        <f t="shared" si="1"/>
        <v>B</v>
      </c>
      <c r="I73" s="104">
        <f>COUNTIF($F$9:$H73,$H73)</f>
        <v>17</v>
      </c>
      <c r="J73" s="117">
        <v>0.034999999999999996</v>
      </c>
      <c r="K73" s="113" t="s">
        <v>32</v>
      </c>
      <c r="L73" s="12">
        <v>5</v>
      </c>
      <c r="M73" s="66"/>
    </row>
    <row r="74" spans="1:13" s="16" customFormat="1" ht="17.25" thickBot="1">
      <c r="A74" s="116">
        <v>66</v>
      </c>
      <c r="B74" s="20">
        <v>51</v>
      </c>
      <c r="C74" s="61" t="s">
        <v>44</v>
      </c>
      <c r="D74" s="91" t="s">
        <v>15</v>
      </c>
      <c r="E74" s="92" t="s">
        <v>2</v>
      </c>
      <c r="F74" s="53">
        <v>1981</v>
      </c>
      <c r="G74" s="98" t="s">
        <v>13</v>
      </c>
      <c r="H74" s="104" t="str">
        <f t="shared" si="1"/>
        <v>A</v>
      </c>
      <c r="I74" s="104">
        <f>COUNTIF($F$9:$H74,$H74)</f>
        <v>29</v>
      </c>
      <c r="J74" s="119">
        <v>0.03515046296296296</v>
      </c>
      <c r="K74" s="113" t="s">
        <v>32</v>
      </c>
      <c r="L74" s="12">
        <v>5</v>
      </c>
      <c r="M74" s="66"/>
    </row>
    <row r="75" spans="1:13" s="16" customFormat="1" ht="17.25" thickBot="1">
      <c r="A75" s="118">
        <v>67</v>
      </c>
      <c r="B75" s="20">
        <v>44</v>
      </c>
      <c r="C75" s="61" t="s">
        <v>38</v>
      </c>
      <c r="D75" s="91" t="s">
        <v>25</v>
      </c>
      <c r="E75" s="92" t="s">
        <v>2</v>
      </c>
      <c r="F75" s="53">
        <v>1979</v>
      </c>
      <c r="G75" s="97" t="s">
        <v>141</v>
      </c>
      <c r="H75" s="104" t="str">
        <f t="shared" si="1"/>
        <v>A</v>
      </c>
      <c r="I75" s="104">
        <f>COUNTIF($F$9:$H75,$H75)</f>
        <v>30</v>
      </c>
      <c r="J75" s="119">
        <v>0.03533564814814815</v>
      </c>
      <c r="K75" s="113" t="s">
        <v>32</v>
      </c>
      <c r="L75" s="12">
        <v>5</v>
      </c>
      <c r="M75" s="66"/>
    </row>
    <row r="76" spans="1:13" s="173" customFormat="1" ht="17.25" thickBot="1">
      <c r="A76" s="162">
        <v>68</v>
      </c>
      <c r="B76" s="163">
        <v>81</v>
      </c>
      <c r="C76" s="175" t="s">
        <v>37</v>
      </c>
      <c r="D76" s="176" t="s">
        <v>15</v>
      </c>
      <c r="E76" s="177" t="s">
        <v>12</v>
      </c>
      <c r="F76" s="178">
        <v>1999</v>
      </c>
      <c r="G76" s="179" t="s">
        <v>159</v>
      </c>
      <c r="H76" s="180" t="str">
        <f t="shared" si="1"/>
        <v>JŽ</v>
      </c>
      <c r="I76" s="180">
        <f>COUNTIF($F$9:$H76,$H76)</f>
        <v>2</v>
      </c>
      <c r="J76" s="170">
        <v>0.03534722222222222</v>
      </c>
      <c r="K76" s="181" t="s">
        <v>32</v>
      </c>
      <c r="L76" s="163">
        <v>5</v>
      </c>
      <c r="M76" s="182"/>
    </row>
    <row r="77" spans="1:13" s="16" customFormat="1" ht="17.25" thickBot="1">
      <c r="A77" s="118">
        <v>69</v>
      </c>
      <c r="B77" s="20">
        <v>82</v>
      </c>
      <c r="C77" s="61" t="s">
        <v>35</v>
      </c>
      <c r="D77" s="91" t="s">
        <v>15</v>
      </c>
      <c r="E77" s="92" t="s">
        <v>2</v>
      </c>
      <c r="F77" s="53">
        <v>1969</v>
      </c>
      <c r="G77" s="98" t="s">
        <v>159</v>
      </c>
      <c r="H77" s="104" t="str">
        <f t="shared" si="1"/>
        <v>B</v>
      </c>
      <c r="I77" s="104">
        <f>COUNTIF($F$9:$H77,$H77)</f>
        <v>18</v>
      </c>
      <c r="J77" s="119">
        <v>0.03534722222222222</v>
      </c>
      <c r="K77" s="113" t="s">
        <v>32</v>
      </c>
      <c r="L77" s="12">
        <v>5</v>
      </c>
      <c r="M77" s="66"/>
    </row>
    <row r="78" spans="1:13" s="16" customFormat="1" ht="17.25" thickBot="1">
      <c r="A78" s="116">
        <v>70</v>
      </c>
      <c r="B78" s="20">
        <v>1</v>
      </c>
      <c r="C78" s="61" t="s">
        <v>86</v>
      </c>
      <c r="D78" s="91" t="s">
        <v>15</v>
      </c>
      <c r="E78" s="92" t="s">
        <v>2</v>
      </c>
      <c r="F78" s="53">
        <v>1963</v>
      </c>
      <c r="G78" s="97" t="s">
        <v>21</v>
      </c>
      <c r="H78" s="104" t="str">
        <f t="shared" si="1"/>
        <v>C</v>
      </c>
      <c r="I78" s="104">
        <f>COUNTIF($F$9:$H78,$H78)</f>
        <v>9</v>
      </c>
      <c r="J78" s="119">
        <v>0.035543981481481475</v>
      </c>
      <c r="K78" s="113" t="s">
        <v>32</v>
      </c>
      <c r="L78" s="12">
        <v>5</v>
      </c>
      <c r="M78" s="66"/>
    </row>
    <row r="79" spans="1:13" s="173" customFormat="1" ht="17.25" thickBot="1">
      <c r="A79" s="174">
        <v>71</v>
      </c>
      <c r="B79" s="163">
        <v>2</v>
      </c>
      <c r="C79" s="175" t="s">
        <v>65</v>
      </c>
      <c r="D79" s="176" t="s">
        <v>15</v>
      </c>
      <c r="E79" s="177" t="s">
        <v>12</v>
      </c>
      <c r="F79" s="178">
        <v>1967</v>
      </c>
      <c r="G79" s="179" t="s">
        <v>21</v>
      </c>
      <c r="H79" s="180" t="str">
        <f aca="true" t="shared" si="2" ref="H79:H112">IF($E79="m",IF($F$1-$F79&gt;19,IF($F$1-$F79&lt;40,"A",IF($F$1-$F79&gt;49,IF($F$1-$F79&gt;59,IF($F$1-$F79&gt;69,"E","D"),"C"),"B")),"JM"),IF($F$1-$F79&gt;19,IF($F$1-$F79&lt;40,"F",IF($F$1-$F79&lt;50,"G","H")),"JŽ"))</f>
        <v>G</v>
      </c>
      <c r="I79" s="180">
        <f>COUNTIF($F$9:$H79,$H79)</f>
        <v>2</v>
      </c>
      <c r="J79" s="170">
        <v>0.035543981481481475</v>
      </c>
      <c r="K79" s="181" t="s">
        <v>32</v>
      </c>
      <c r="L79" s="163">
        <v>5</v>
      </c>
      <c r="M79" s="182"/>
    </row>
    <row r="80" spans="1:13" s="16" customFormat="1" ht="17.25" thickBot="1">
      <c r="A80" s="116">
        <v>72</v>
      </c>
      <c r="B80" s="20">
        <v>6</v>
      </c>
      <c r="C80" s="61" t="s">
        <v>81</v>
      </c>
      <c r="D80" s="91" t="s">
        <v>15</v>
      </c>
      <c r="E80" s="92" t="s">
        <v>2</v>
      </c>
      <c r="F80" s="53">
        <v>1970</v>
      </c>
      <c r="G80" s="98" t="s">
        <v>21</v>
      </c>
      <c r="H80" s="104" t="str">
        <f t="shared" si="2"/>
        <v>B</v>
      </c>
      <c r="I80" s="104">
        <f>COUNTIF($F$9:$H80,$H80)</f>
        <v>19</v>
      </c>
      <c r="J80" s="119">
        <v>0.03576388888888889</v>
      </c>
      <c r="K80" s="113" t="s">
        <v>32</v>
      </c>
      <c r="L80" s="12">
        <v>5</v>
      </c>
      <c r="M80" s="66"/>
    </row>
    <row r="81" spans="1:13" s="16" customFormat="1" ht="17.25" thickBot="1">
      <c r="A81" s="118">
        <v>73</v>
      </c>
      <c r="B81" s="12">
        <v>10</v>
      </c>
      <c r="C81" s="61" t="s">
        <v>58</v>
      </c>
      <c r="D81" s="91" t="s">
        <v>15</v>
      </c>
      <c r="E81" s="92" t="s">
        <v>2</v>
      </c>
      <c r="F81" s="53">
        <v>1974</v>
      </c>
      <c r="G81" s="97" t="s">
        <v>123</v>
      </c>
      <c r="H81" s="104" t="str">
        <f t="shared" si="2"/>
        <v>B</v>
      </c>
      <c r="I81" s="104">
        <f>COUNTIF($F$9:$H81,$H81)</f>
        <v>20</v>
      </c>
      <c r="J81" s="117">
        <v>0.03576388888888889</v>
      </c>
      <c r="K81" s="113" t="s">
        <v>32</v>
      </c>
      <c r="L81" s="12">
        <v>5</v>
      </c>
      <c r="M81" s="66"/>
    </row>
    <row r="82" spans="1:13" s="16" customFormat="1" ht="17.25" thickBot="1">
      <c r="A82" s="116">
        <v>74</v>
      </c>
      <c r="B82" s="20">
        <v>107</v>
      </c>
      <c r="C82" s="61" t="s">
        <v>41</v>
      </c>
      <c r="D82" s="91" t="s">
        <v>15</v>
      </c>
      <c r="E82" s="92" t="s">
        <v>2</v>
      </c>
      <c r="F82" s="53">
        <v>1959</v>
      </c>
      <c r="G82" s="98" t="s">
        <v>18</v>
      </c>
      <c r="H82" s="104" t="str">
        <f t="shared" si="2"/>
        <v>C</v>
      </c>
      <c r="I82" s="104">
        <f>COUNTIF($F$9:$H82,$H82)</f>
        <v>10</v>
      </c>
      <c r="J82" s="119">
        <v>0.03597222222222222</v>
      </c>
      <c r="K82" s="113" t="s">
        <v>32</v>
      </c>
      <c r="L82" s="12">
        <v>5</v>
      </c>
      <c r="M82" s="66"/>
    </row>
    <row r="83" spans="1:13" s="16" customFormat="1" ht="17.25" thickBot="1">
      <c r="A83" s="118">
        <v>75</v>
      </c>
      <c r="B83" s="12">
        <v>48</v>
      </c>
      <c r="C83" s="61" t="s">
        <v>64</v>
      </c>
      <c r="D83" s="91" t="s">
        <v>15</v>
      </c>
      <c r="E83" s="92" t="s">
        <v>2</v>
      </c>
      <c r="F83" s="53">
        <v>1985</v>
      </c>
      <c r="G83" s="97" t="s">
        <v>142</v>
      </c>
      <c r="H83" s="104" t="str">
        <f t="shared" si="2"/>
        <v>A</v>
      </c>
      <c r="I83" s="104">
        <f>COUNTIF($F$9:$H83,$H83)</f>
        <v>31</v>
      </c>
      <c r="J83" s="117">
        <v>0.03607638888888889</v>
      </c>
      <c r="K83" s="113" t="s">
        <v>32</v>
      </c>
      <c r="L83" s="12">
        <v>5</v>
      </c>
      <c r="M83" s="66"/>
    </row>
    <row r="84" spans="1:13" s="16" customFormat="1" ht="17.25" thickBot="1">
      <c r="A84" s="116">
        <v>76</v>
      </c>
      <c r="B84" s="20">
        <v>93</v>
      </c>
      <c r="C84" s="61" t="s">
        <v>115</v>
      </c>
      <c r="D84" s="91" t="s">
        <v>15</v>
      </c>
      <c r="E84" s="92" t="s">
        <v>2</v>
      </c>
      <c r="F84" s="53">
        <v>1950</v>
      </c>
      <c r="G84" s="98" t="s">
        <v>167</v>
      </c>
      <c r="H84" s="104" t="str">
        <f t="shared" si="2"/>
        <v>D</v>
      </c>
      <c r="I84" s="104">
        <f>COUNTIF($F$9:$H84,$H84)</f>
        <v>4</v>
      </c>
      <c r="J84" s="119">
        <v>0.03619212962962963</v>
      </c>
      <c r="K84" s="113" t="s">
        <v>32</v>
      </c>
      <c r="L84" s="12">
        <v>5</v>
      </c>
      <c r="M84" s="66"/>
    </row>
    <row r="85" spans="1:13" s="16" customFormat="1" ht="17.25" thickBot="1">
      <c r="A85" s="118">
        <v>77</v>
      </c>
      <c r="B85" s="20">
        <v>73</v>
      </c>
      <c r="C85" s="61" t="s">
        <v>47</v>
      </c>
      <c r="D85" s="91" t="s">
        <v>15</v>
      </c>
      <c r="E85" s="92" t="s">
        <v>12</v>
      </c>
      <c r="F85" s="53">
        <v>1994</v>
      </c>
      <c r="G85" s="97" t="s">
        <v>13</v>
      </c>
      <c r="H85" s="104" t="str">
        <f t="shared" si="2"/>
        <v>F</v>
      </c>
      <c r="I85" s="104">
        <f>COUNTIF($F$9:$H85,$H85)</f>
        <v>7</v>
      </c>
      <c r="J85" s="119">
        <v>0.03638888888888889</v>
      </c>
      <c r="K85" s="113" t="s">
        <v>32</v>
      </c>
      <c r="L85" s="12">
        <v>5</v>
      </c>
      <c r="M85" s="66"/>
    </row>
    <row r="86" spans="1:13" s="16" customFormat="1" ht="17.25" thickBot="1">
      <c r="A86" s="116">
        <v>78</v>
      </c>
      <c r="B86" s="12">
        <v>110</v>
      </c>
      <c r="C86" s="61" t="s">
        <v>49</v>
      </c>
      <c r="D86" s="91" t="s">
        <v>15</v>
      </c>
      <c r="E86" s="92" t="s">
        <v>2</v>
      </c>
      <c r="F86" s="53">
        <v>1965</v>
      </c>
      <c r="G86" s="97" t="s">
        <v>176</v>
      </c>
      <c r="H86" s="104" t="str">
        <f t="shared" si="2"/>
        <v>C</v>
      </c>
      <c r="I86" s="104">
        <f>COUNTIF($F$9:$H86,$H86)</f>
        <v>11</v>
      </c>
      <c r="J86" s="117">
        <v>0.036724537037037035</v>
      </c>
      <c r="K86" s="113" t="s">
        <v>32</v>
      </c>
      <c r="L86" s="12">
        <v>5</v>
      </c>
      <c r="M86" s="66"/>
    </row>
    <row r="87" spans="1:13" s="16" customFormat="1" ht="17.25" thickBot="1">
      <c r="A87" s="118">
        <v>79</v>
      </c>
      <c r="B87" s="12">
        <v>105</v>
      </c>
      <c r="C87" s="61" t="s">
        <v>76</v>
      </c>
      <c r="D87" s="91" t="s">
        <v>15</v>
      </c>
      <c r="E87" s="92" t="s">
        <v>12</v>
      </c>
      <c r="F87" s="53">
        <v>1981</v>
      </c>
      <c r="G87" s="97" t="s">
        <v>141</v>
      </c>
      <c r="H87" s="104" t="str">
        <f t="shared" si="2"/>
        <v>F</v>
      </c>
      <c r="I87" s="104">
        <f>COUNTIF($F$9:$H87,$H87)</f>
        <v>8</v>
      </c>
      <c r="J87" s="117">
        <v>0.036875</v>
      </c>
      <c r="K87" s="113" t="s">
        <v>32</v>
      </c>
      <c r="L87" s="12">
        <v>5</v>
      </c>
      <c r="M87" s="66"/>
    </row>
    <row r="88" spans="1:13" s="16" customFormat="1" ht="17.25" thickBot="1">
      <c r="A88" s="116">
        <v>80</v>
      </c>
      <c r="B88" s="12">
        <v>106</v>
      </c>
      <c r="C88" s="61" t="s">
        <v>51</v>
      </c>
      <c r="D88" s="91" t="s">
        <v>15</v>
      </c>
      <c r="E88" s="92" t="s">
        <v>2</v>
      </c>
      <c r="F88" s="53">
        <v>1978</v>
      </c>
      <c r="G88" s="97" t="s">
        <v>172</v>
      </c>
      <c r="H88" s="104" t="str">
        <f t="shared" si="2"/>
        <v>A</v>
      </c>
      <c r="I88" s="104">
        <f>COUNTIF($F$9:$H88,$H88)</f>
        <v>32</v>
      </c>
      <c r="J88" s="117">
        <v>0.036875</v>
      </c>
      <c r="K88" s="113" t="s">
        <v>32</v>
      </c>
      <c r="L88" s="12">
        <v>5</v>
      </c>
      <c r="M88" s="66"/>
    </row>
    <row r="89" spans="1:13" s="208" customFormat="1" ht="17.25" thickBot="1">
      <c r="A89" s="196">
        <v>81</v>
      </c>
      <c r="B89" s="206">
        <v>17</v>
      </c>
      <c r="C89" s="209" t="s">
        <v>127</v>
      </c>
      <c r="D89" s="210" t="s">
        <v>15</v>
      </c>
      <c r="E89" s="211" t="s">
        <v>12</v>
      </c>
      <c r="F89" s="212">
        <v>1975</v>
      </c>
      <c r="G89" s="213" t="s">
        <v>126</v>
      </c>
      <c r="H89" s="214" t="str">
        <f t="shared" si="2"/>
        <v>G</v>
      </c>
      <c r="I89" s="214">
        <f>COUNTIF($F$9:$H89,$H89)</f>
        <v>3</v>
      </c>
      <c r="J89" s="215">
        <v>0.03692129629629629</v>
      </c>
      <c r="K89" s="216" t="s">
        <v>173</v>
      </c>
      <c r="L89" s="206">
        <v>7</v>
      </c>
      <c r="M89" s="217"/>
    </row>
    <row r="90" spans="1:13" s="16" customFormat="1" ht="17.25" thickBot="1">
      <c r="A90" s="116">
        <v>82</v>
      </c>
      <c r="B90" s="20">
        <v>27</v>
      </c>
      <c r="C90" s="61" t="s">
        <v>117</v>
      </c>
      <c r="D90" s="91" t="s">
        <v>15</v>
      </c>
      <c r="E90" s="92" t="s">
        <v>2</v>
      </c>
      <c r="F90" s="53">
        <v>1979</v>
      </c>
      <c r="G90" s="98" t="s">
        <v>13</v>
      </c>
      <c r="H90" s="104" t="str">
        <f t="shared" si="2"/>
        <v>A</v>
      </c>
      <c r="I90" s="104">
        <f>COUNTIF($F$9:$H90,$H90)</f>
        <v>33</v>
      </c>
      <c r="J90" s="119">
        <v>0.03695601851851852</v>
      </c>
      <c r="K90" s="113" t="s">
        <v>32</v>
      </c>
      <c r="L90" s="12">
        <v>5</v>
      </c>
      <c r="M90" s="66"/>
    </row>
    <row r="91" spans="1:13" s="16" customFormat="1" ht="17.25" thickBot="1">
      <c r="A91" s="118">
        <v>83</v>
      </c>
      <c r="B91" s="12">
        <v>8</v>
      </c>
      <c r="C91" s="61" t="s">
        <v>43</v>
      </c>
      <c r="D91" s="91" t="s">
        <v>15</v>
      </c>
      <c r="E91" s="92" t="s">
        <v>2</v>
      </c>
      <c r="F91" s="53">
        <v>1977</v>
      </c>
      <c r="G91" s="97" t="s">
        <v>121</v>
      </c>
      <c r="H91" s="104" t="str">
        <f t="shared" si="2"/>
        <v>A</v>
      </c>
      <c r="I91" s="104">
        <f>COUNTIF($F$9:$H91,$H91)</f>
        <v>34</v>
      </c>
      <c r="J91" s="117">
        <v>0.03733796296296296</v>
      </c>
      <c r="K91" s="113" t="s">
        <v>32</v>
      </c>
      <c r="L91" s="12">
        <v>5</v>
      </c>
      <c r="M91" s="66"/>
    </row>
    <row r="92" spans="1:13" s="16" customFormat="1" ht="17.25" thickBot="1">
      <c r="A92" s="116">
        <v>84</v>
      </c>
      <c r="B92" s="12">
        <v>97</v>
      </c>
      <c r="C92" s="61" t="s">
        <v>85</v>
      </c>
      <c r="D92" s="91" t="s">
        <v>15</v>
      </c>
      <c r="E92" s="92" t="s">
        <v>12</v>
      </c>
      <c r="F92" s="53">
        <v>1978</v>
      </c>
      <c r="G92" s="97" t="s">
        <v>13</v>
      </c>
      <c r="H92" s="104" t="str">
        <f t="shared" si="2"/>
        <v>F</v>
      </c>
      <c r="I92" s="104">
        <f>COUNTIF($F$9:$H92,$H92)</f>
        <v>9</v>
      </c>
      <c r="J92" s="117">
        <v>0.037488425925925925</v>
      </c>
      <c r="K92" s="113" t="s">
        <v>32</v>
      </c>
      <c r="L92" s="12">
        <v>5</v>
      </c>
      <c r="M92" s="66"/>
    </row>
    <row r="93" spans="1:13" s="16" customFormat="1" ht="17.25" thickBot="1">
      <c r="A93" s="118">
        <v>85</v>
      </c>
      <c r="B93" s="20">
        <v>38</v>
      </c>
      <c r="C93" s="61" t="s">
        <v>99</v>
      </c>
      <c r="D93" s="91" t="s">
        <v>15</v>
      </c>
      <c r="E93" s="92" t="s">
        <v>2</v>
      </c>
      <c r="F93" s="53">
        <v>1969</v>
      </c>
      <c r="G93" s="98" t="s">
        <v>19</v>
      </c>
      <c r="H93" s="104" t="str">
        <f t="shared" si="2"/>
        <v>B</v>
      </c>
      <c r="I93" s="104">
        <f>COUNTIF($F$9:$H93,$H93)</f>
        <v>21</v>
      </c>
      <c r="J93" s="119">
        <v>0.0375462962962963</v>
      </c>
      <c r="K93" s="113" t="s">
        <v>32</v>
      </c>
      <c r="L93" s="12">
        <v>5</v>
      </c>
      <c r="M93" s="66"/>
    </row>
    <row r="94" spans="1:13" s="16" customFormat="1" ht="17.25" thickBot="1">
      <c r="A94" s="116">
        <v>86</v>
      </c>
      <c r="B94" s="12">
        <v>46</v>
      </c>
      <c r="C94" s="61" t="s">
        <v>93</v>
      </c>
      <c r="D94" s="91" t="s">
        <v>15</v>
      </c>
      <c r="E94" s="92" t="s">
        <v>12</v>
      </c>
      <c r="F94" s="53">
        <v>1979</v>
      </c>
      <c r="G94" s="97" t="s">
        <v>21</v>
      </c>
      <c r="H94" s="104" t="str">
        <f t="shared" si="2"/>
        <v>F</v>
      </c>
      <c r="I94" s="104">
        <f>COUNTIF($F$9:$H94,$H94)</f>
        <v>10</v>
      </c>
      <c r="J94" s="117">
        <v>0.03777777777777778</v>
      </c>
      <c r="K94" s="113" t="s">
        <v>32</v>
      </c>
      <c r="L94" s="12">
        <v>5</v>
      </c>
      <c r="M94" s="66"/>
    </row>
    <row r="95" spans="1:13" s="16" customFormat="1" ht="17.25" thickBot="1">
      <c r="A95" s="118">
        <v>87</v>
      </c>
      <c r="B95" s="20">
        <v>99</v>
      </c>
      <c r="C95" s="61" t="s">
        <v>97</v>
      </c>
      <c r="D95" s="91" t="s">
        <v>15</v>
      </c>
      <c r="E95" s="92" t="s">
        <v>12</v>
      </c>
      <c r="F95" s="53">
        <v>1988</v>
      </c>
      <c r="G95" s="98" t="s">
        <v>169</v>
      </c>
      <c r="H95" s="104" t="str">
        <f t="shared" si="2"/>
        <v>F</v>
      </c>
      <c r="I95" s="104">
        <f>COUNTIF($F$9:$H95,$H95)</f>
        <v>11</v>
      </c>
      <c r="J95" s="119">
        <v>0.03782407407407407</v>
      </c>
      <c r="K95" s="113" t="s">
        <v>32</v>
      </c>
      <c r="L95" s="12">
        <v>5</v>
      </c>
      <c r="M95" s="66"/>
    </row>
    <row r="96" spans="1:13" s="16" customFormat="1" ht="17.25" thickBot="1">
      <c r="A96" s="116">
        <v>88</v>
      </c>
      <c r="B96" s="20">
        <v>100</v>
      </c>
      <c r="C96" s="61" t="s">
        <v>118</v>
      </c>
      <c r="D96" s="91" t="s">
        <v>15</v>
      </c>
      <c r="E96" s="92" t="s">
        <v>2</v>
      </c>
      <c r="F96" s="53">
        <v>1986</v>
      </c>
      <c r="G96" s="98" t="s">
        <v>13</v>
      </c>
      <c r="H96" s="104" t="str">
        <f t="shared" si="2"/>
        <v>A</v>
      </c>
      <c r="I96" s="104">
        <f>COUNTIF($F$9:$H96,$H96)</f>
        <v>35</v>
      </c>
      <c r="J96" s="119">
        <v>0.03782407407407407</v>
      </c>
      <c r="K96" s="113" t="s">
        <v>32</v>
      </c>
      <c r="L96" s="12">
        <v>5</v>
      </c>
      <c r="M96" s="66"/>
    </row>
    <row r="97" spans="1:13" s="16" customFormat="1" ht="17.25" thickBot="1">
      <c r="A97" s="118">
        <v>89</v>
      </c>
      <c r="B97" s="12">
        <v>101</v>
      </c>
      <c r="C97" s="61" t="s">
        <v>63</v>
      </c>
      <c r="D97" s="91" t="s">
        <v>15</v>
      </c>
      <c r="E97" s="92" t="s">
        <v>2</v>
      </c>
      <c r="F97" s="53">
        <v>1985</v>
      </c>
      <c r="G97" s="97" t="s">
        <v>13</v>
      </c>
      <c r="H97" s="104" t="str">
        <f t="shared" si="2"/>
        <v>A</v>
      </c>
      <c r="I97" s="104">
        <f>COUNTIF($F$9:$H97,$H97)</f>
        <v>36</v>
      </c>
      <c r="J97" s="117">
        <v>0.03782407407407407</v>
      </c>
      <c r="K97" s="113" t="s">
        <v>32</v>
      </c>
      <c r="L97" s="12">
        <v>5</v>
      </c>
      <c r="M97" s="66"/>
    </row>
    <row r="98" spans="1:13" s="16" customFormat="1" ht="17.25" thickBot="1">
      <c r="A98" s="116">
        <v>90</v>
      </c>
      <c r="B98" s="20">
        <v>14</v>
      </c>
      <c r="C98" s="61" t="s">
        <v>108</v>
      </c>
      <c r="D98" s="91" t="s">
        <v>15</v>
      </c>
      <c r="E98" s="92" t="s">
        <v>12</v>
      </c>
      <c r="F98" s="53">
        <v>1979</v>
      </c>
      <c r="G98" s="98" t="s">
        <v>13</v>
      </c>
      <c r="H98" s="104" t="str">
        <f t="shared" si="2"/>
        <v>F</v>
      </c>
      <c r="I98" s="104">
        <f>COUNTIF($F$9:$H98,$H98)</f>
        <v>12</v>
      </c>
      <c r="J98" s="119">
        <v>0.03799768518518518</v>
      </c>
      <c r="K98" s="113" t="s">
        <v>32</v>
      </c>
      <c r="L98" s="12">
        <v>5</v>
      </c>
      <c r="M98" s="66"/>
    </row>
    <row r="99" spans="1:13" s="16" customFormat="1" ht="17.25" thickBot="1">
      <c r="A99" s="118">
        <v>91</v>
      </c>
      <c r="B99" s="12">
        <v>12</v>
      </c>
      <c r="C99" s="61" t="s">
        <v>91</v>
      </c>
      <c r="D99" s="91" t="s">
        <v>15</v>
      </c>
      <c r="E99" s="92" t="s">
        <v>2</v>
      </c>
      <c r="F99" s="53">
        <v>1954</v>
      </c>
      <c r="G99" s="97" t="s">
        <v>13</v>
      </c>
      <c r="H99" s="104" t="str">
        <f t="shared" si="2"/>
        <v>D</v>
      </c>
      <c r="I99" s="104">
        <f>COUNTIF($F$9:$H99,$H99)</f>
        <v>5</v>
      </c>
      <c r="J99" s="117">
        <v>0.038599537037037036</v>
      </c>
      <c r="K99" s="113" t="s">
        <v>32</v>
      </c>
      <c r="L99" s="12">
        <v>5</v>
      </c>
      <c r="M99" s="66"/>
    </row>
    <row r="100" spans="1:13" s="16" customFormat="1" ht="17.25" thickBot="1">
      <c r="A100" s="116">
        <v>92</v>
      </c>
      <c r="B100" s="20">
        <v>113</v>
      </c>
      <c r="C100" s="61" t="s">
        <v>178</v>
      </c>
      <c r="D100" s="91" t="s">
        <v>15</v>
      </c>
      <c r="E100" s="92" t="s">
        <v>2</v>
      </c>
      <c r="F100" s="53">
        <v>1992</v>
      </c>
      <c r="G100" s="98" t="s">
        <v>13</v>
      </c>
      <c r="H100" s="104" t="str">
        <f t="shared" si="2"/>
        <v>A</v>
      </c>
      <c r="I100" s="106">
        <f>COUNTIF($F$9:$H100,$H100)</f>
        <v>37</v>
      </c>
      <c r="J100" s="119">
        <v>0.03927083333333333</v>
      </c>
      <c r="K100" s="113" t="s">
        <v>173</v>
      </c>
      <c r="L100" s="12">
        <v>5</v>
      </c>
      <c r="M100" s="66"/>
    </row>
    <row r="101" spans="1:13" s="16" customFormat="1" ht="17.25" thickBot="1">
      <c r="A101" s="118">
        <v>93</v>
      </c>
      <c r="B101" s="20">
        <v>5</v>
      </c>
      <c r="C101" s="61" t="s">
        <v>78</v>
      </c>
      <c r="D101" s="91" t="s">
        <v>15</v>
      </c>
      <c r="E101" s="92" t="s">
        <v>2</v>
      </c>
      <c r="F101" s="53">
        <v>1955</v>
      </c>
      <c r="G101" s="97" t="s">
        <v>24</v>
      </c>
      <c r="H101" s="104" t="str">
        <f t="shared" si="2"/>
        <v>D</v>
      </c>
      <c r="I101" s="107">
        <f>COUNTIF($F$9:$H101,$H101)</f>
        <v>6</v>
      </c>
      <c r="J101" s="119">
        <v>0.03928240740740741</v>
      </c>
      <c r="K101" s="113" t="s">
        <v>32</v>
      </c>
      <c r="L101" s="12">
        <v>5</v>
      </c>
      <c r="M101" s="66"/>
    </row>
    <row r="102" spans="1:13" s="16" customFormat="1" ht="17.25" thickBot="1">
      <c r="A102" s="116">
        <v>94</v>
      </c>
      <c r="B102" s="12">
        <v>45</v>
      </c>
      <c r="C102" s="61" t="s">
        <v>39</v>
      </c>
      <c r="D102" s="91" t="s">
        <v>15</v>
      </c>
      <c r="E102" s="92" t="s">
        <v>12</v>
      </c>
      <c r="F102" s="53">
        <v>1982</v>
      </c>
      <c r="G102" s="97" t="s">
        <v>141</v>
      </c>
      <c r="H102" s="104" t="str">
        <f t="shared" si="2"/>
        <v>F</v>
      </c>
      <c r="I102" s="107">
        <f>COUNTIF($F$9:$H102,$H102)</f>
        <v>13</v>
      </c>
      <c r="J102" s="117">
        <v>0.039293981481481485</v>
      </c>
      <c r="K102" s="113" t="s">
        <v>32</v>
      </c>
      <c r="L102" s="12">
        <v>5</v>
      </c>
      <c r="M102" s="66"/>
    </row>
    <row r="103" spans="1:13" s="16" customFormat="1" ht="17.25" thickBot="1">
      <c r="A103" s="118">
        <v>95</v>
      </c>
      <c r="B103" s="12">
        <v>9</v>
      </c>
      <c r="C103" s="61" t="s">
        <v>46</v>
      </c>
      <c r="D103" s="91" t="s">
        <v>15</v>
      </c>
      <c r="E103" s="92" t="s">
        <v>2</v>
      </c>
      <c r="F103" s="53">
        <v>1974</v>
      </c>
      <c r="G103" s="97" t="s">
        <v>122</v>
      </c>
      <c r="H103" s="104" t="str">
        <f t="shared" si="2"/>
        <v>B</v>
      </c>
      <c r="I103" s="107">
        <f>COUNTIF($F$9:$H103,$H103)</f>
        <v>22</v>
      </c>
      <c r="J103" s="117">
        <v>0.040428240740740744</v>
      </c>
      <c r="K103" s="113" t="s">
        <v>32</v>
      </c>
      <c r="L103" s="12">
        <v>5</v>
      </c>
      <c r="M103" s="66"/>
    </row>
    <row r="104" spans="1:13" s="16" customFormat="1" ht="17.25" thickBot="1">
      <c r="A104" s="116">
        <v>96</v>
      </c>
      <c r="B104" s="20">
        <v>91</v>
      </c>
      <c r="C104" s="61" t="s">
        <v>114</v>
      </c>
      <c r="D104" s="91" t="s">
        <v>15</v>
      </c>
      <c r="E104" s="92" t="s">
        <v>2</v>
      </c>
      <c r="F104" s="53">
        <v>1964</v>
      </c>
      <c r="G104" s="98" t="s">
        <v>13</v>
      </c>
      <c r="H104" s="104" t="str">
        <f t="shared" si="2"/>
        <v>C</v>
      </c>
      <c r="I104" s="107">
        <f>COUNTIF($F$9:$H104,$H104)</f>
        <v>12</v>
      </c>
      <c r="J104" s="119">
        <v>0.040625</v>
      </c>
      <c r="K104" s="113" t="s">
        <v>32</v>
      </c>
      <c r="L104" s="12">
        <v>5</v>
      </c>
      <c r="M104" s="66"/>
    </row>
    <row r="105" spans="1:13" s="16" customFormat="1" ht="17.25" thickBot="1">
      <c r="A105" s="118">
        <v>97</v>
      </c>
      <c r="B105" s="20">
        <v>3</v>
      </c>
      <c r="C105" s="61" t="s">
        <v>120</v>
      </c>
      <c r="D105" s="91" t="s">
        <v>15</v>
      </c>
      <c r="E105" s="92" t="s">
        <v>2</v>
      </c>
      <c r="F105" s="53">
        <v>1980</v>
      </c>
      <c r="G105" s="98" t="s">
        <v>21</v>
      </c>
      <c r="H105" s="104" t="str">
        <f t="shared" si="2"/>
        <v>A</v>
      </c>
      <c r="I105" s="107">
        <f>COUNTIF($F$9:$H105,$H105)</f>
        <v>38</v>
      </c>
      <c r="J105" s="119">
        <v>0.04131944444444444</v>
      </c>
      <c r="K105" s="113" t="s">
        <v>32</v>
      </c>
      <c r="L105" s="12">
        <v>5</v>
      </c>
      <c r="M105" s="66"/>
    </row>
    <row r="106" spans="1:13" s="16" customFormat="1" ht="17.25" thickBot="1">
      <c r="A106" s="116">
        <v>98</v>
      </c>
      <c r="B106" s="12">
        <v>4</v>
      </c>
      <c r="C106" s="61" t="s">
        <v>71</v>
      </c>
      <c r="D106" s="91" t="s">
        <v>15</v>
      </c>
      <c r="E106" s="92" t="s">
        <v>12</v>
      </c>
      <c r="F106" s="53">
        <v>1984</v>
      </c>
      <c r="G106" s="97" t="s">
        <v>21</v>
      </c>
      <c r="H106" s="104" t="str">
        <f t="shared" si="2"/>
        <v>F</v>
      </c>
      <c r="I106" s="107">
        <f>COUNTIF($F$9:$H106,$H106)</f>
        <v>14</v>
      </c>
      <c r="J106" s="117">
        <v>0.04131944444444444</v>
      </c>
      <c r="K106" s="113" t="s">
        <v>32</v>
      </c>
      <c r="L106" s="12">
        <v>5</v>
      </c>
      <c r="M106" s="66"/>
    </row>
    <row r="107" spans="1:13" s="16" customFormat="1" ht="17.25" thickBot="1">
      <c r="A107" s="118">
        <v>99</v>
      </c>
      <c r="B107" s="20">
        <v>22</v>
      </c>
      <c r="C107" s="61" t="s">
        <v>40</v>
      </c>
      <c r="D107" s="91" t="s">
        <v>15</v>
      </c>
      <c r="E107" s="92" t="s">
        <v>12</v>
      </c>
      <c r="F107" s="53">
        <v>1972</v>
      </c>
      <c r="G107" s="97" t="s">
        <v>13</v>
      </c>
      <c r="H107" s="104" t="str">
        <f t="shared" si="2"/>
        <v>G</v>
      </c>
      <c r="I107" s="107">
        <f>COUNTIF($F$9:$H107,$H107)</f>
        <v>4</v>
      </c>
      <c r="J107" s="119">
        <v>0.04181712962962963</v>
      </c>
      <c r="K107" s="113" t="s">
        <v>32</v>
      </c>
      <c r="L107" s="12">
        <v>5</v>
      </c>
      <c r="M107" s="66"/>
    </row>
    <row r="108" spans="1:13" s="16" customFormat="1" ht="17.25" thickBot="1">
      <c r="A108" s="116">
        <v>100</v>
      </c>
      <c r="B108" s="20">
        <v>69</v>
      </c>
      <c r="C108" s="61" t="s">
        <v>101</v>
      </c>
      <c r="D108" s="91" t="s">
        <v>15</v>
      </c>
      <c r="E108" s="92" t="s">
        <v>2</v>
      </c>
      <c r="F108" s="53">
        <v>1972</v>
      </c>
      <c r="G108" s="98" t="s">
        <v>13</v>
      </c>
      <c r="H108" s="104" t="str">
        <f t="shared" si="2"/>
        <v>B</v>
      </c>
      <c r="I108" s="107">
        <f>COUNTIF($F$9:$H108,$H108)</f>
        <v>23</v>
      </c>
      <c r="J108" s="119">
        <v>0.04186342592592593</v>
      </c>
      <c r="K108" s="113" t="s">
        <v>32</v>
      </c>
      <c r="L108" s="12">
        <v>5</v>
      </c>
      <c r="M108" s="66"/>
    </row>
    <row r="109" spans="1:13" s="16" customFormat="1" ht="17.25" thickBot="1">
      <c r="A109" s="118">
        <v>101</v>
      </c>
      <c r="B109" s="20">
        <v>63</v>
      </c>
      <c r="C109" s="61" t="s">
        <v>62</v>
      </c>
      <c r="D109" s="91" t="s">
        <v>15</v>
      </c>
      <c r="E109" s="92" t="s">
        <v>12</v>
      </c>
      <c r="F109" s="53">
        <v>1972</v>
      </c>
      <c r="G109" s="98" t="s">
        <v>13</v>
      </c>
      <c r="H109" s="104" t="str">
        <f t="shared" si="2"/>
        <v>G</v>
      </c>
      <c r="I109" s="107">
        <f>COUNTIF($F$9:$H109,$H109)</f>
        <v>5</v>
      </c>
      <c r="J109" s="119">
        <v>0.04196759259259259</v>
      </c>
      <c r="K109" s="113" t="s">
        <v>32</v>
      </c>
      <c r="L109" s="12">
        <v>5</v>
      </c>
      <c r="M109" s="66"/>
    </row>
    <row r="110" spans="1:13" s="16" customFormat="1" ht="17.25" thickBot="1">
      <c r="A110" s="116">
        <v>102</v>
      </c>
      <c r="B110" s="12">
        <v>111</v>
      </c>
      <c r="C110" s="60" t="s">
        <v>177</v>
      </c>
      <c r="D110" s="93" t="s">
        <v>15</v>
      </c>
      <c r="E110" s="55" t="s">
        <v>2</v>
      </c>
      <c r="F110" s="52">
        <v>1972</v>
      </c>
      <c r="G110" s="48" t="s">
        <v>13</v>
      </c>
      <c r="H110" s="105" t="str">
        <f t="shared" si="2"/>
        <v>B</v>
      </c>
      <c r="I110" s="106">
        <f>COUNTIF($F$9:$H110,$H110)</f>
        <v>24</v>
      </c>
      <c r="J110" s="117">
        <v>0.0422800925925926</v>
      </c>
      <c r="K110" s="114" t="s">
        <v>173</v>
      </c>
      <c r="L110" s="12">
        <v>0</v>
      </c>
      <c r="M110" s="65" t="s">
        <v>175</v>
      </c>
    </row>
    <row r="111" spans="1:13" s="149" customFormat="1" ht="17.25" thickBot="1">
      <c r="A111" s="131">
        <v>103</v>
      </c>
      <c r="B111" s="141">
        <v>64</v>
      </c>
      <c r="C111" s="133" t="s">
        <v>151</v>
      </c>
      <c r="D111" s="144" t="s">
        <v>15</v>
      </c>
      <c r="E111" s="145" t="s">
        <v>12</v>
      </c>
      <c r="F111" s="136">
        <v>1963</v>
      </c>
      <c r="G111" s="146" t="s">
        <v>13</v>
      </c>
      <c r="H111" s="147" t="str">
        <f t="shared" si="2"/>
        <v>H</v>
      </c>
      <c r="I111" s="138">
        <f>COUNTIF($F$9:$H111,$H111)</f>
        <v>1</v>
      </c>
      <c r="J111" s="148">
        <v>0.042928240740740746</v>
      </c>
      <c r="K111" s="140" t="s">
        <v>173</v>
      </c>
      <c r="L111" s="141">
        <v>7</v>
      </c>
      <c r="M111" s="142"/>
    </row>
    <row r="112" spans="1:13" s="16" customFormat="1" ht="17.25" thickBot="1">
      <c r="A112" s="116">
        <v>104</v>
      </c>
      <c r="B112" s="12">
        <v>77</v>
      </c>
      <c r="C112" s="60" t="s">
        <v>157</v>
      </c>
      <c r="D112" s="93" t="s">
        <v>15</v>
      </c>
      <c r="E112" s="55" t="s">
        <v>2</v>
      </c>
      <c r="F112" s="52">
        <v>1962</v>
      </c>
      <c r="G112" s="48" t="s">
        <v>23</v>
      </c>
      <c r="H112" s="105" t="str">
        <f t="shared" si="2"/>
        <v>C</v>
      </c>
      <c r="I112" s="106">
        <f>COUNTIF($F$9:$H112,$H112)</f>
        <v>13</v>
      </c>
      <c r="J112" s="117">
        <v>0.04296296296296296</v>
      </c>
      <c r="K112" s="114" t="s">
        <v>173</v>
      </c>
      <c r="L112" s="12">
        <v>7</v>
      </c>
      <c r="M112" s="65"/>
    </row>
    <row r="113" spans="1:13" s="16" customFormat="1" ht="17.25" thickBot="1">
      <c r="A113" s="118">
        <v>105</v>
      </c>
      <c r="B113" s="12">
        <v>65</v>
      </c>
      <c r="C113" s="61" t="s">
        <v>94</v>
      </c>
      <c r="D113" s="91" t="s">
        <v>15</v>
      </c>
      <c r="E113" s="92" t="s">
        <v>12</v>
      </c>
      <c r="F113" s="53">
        <v>1976</v>
      </c>
      <c r="G113" s="97" t="s">
        <v>13</v>
      </c>
      <c r="H113" s="104" t="s">
        <v>29</v>
      </c>
      <c r="I113" s="107">
        <f>COUNTIF($F$9:$H113,$H113)</f>
        <v>6</v>
      </c>
      <c r="J113" s="117">
        <v>0.043599537037037034</v>
      </c>
      <c r="K113" s="113" t="s">
        <v>32</v>
      </c>
      <c r="L113" s="12">
        <v>5</v>
      </c>
      <c r="M113" s="66"/>
    </row>
    <row r="114" spans="1:13" s="16" customFormat="1" ht="17.25" thickBot="1">
      <c r="A114" s="116">
        <v>106</v>
      </c>
      <c r="B114" s="12">
        <v>36</v>
      </c>
      <c r="C114" s="61" t="s">
        <v>87</v>
      </c>
      <c r="D114" s="91" t="s">
        <v>15</v>
      </c>
      <c r="E114" s="92" t="s">
        <v>2</v>
      </c>
      <c r="F114" s="53">
        <v>1977</v>
      </c>
      <c r="G114" s="97" t="s">
        <v>19</v>
      </c>
      <c r="H114" s="104" t="str">
        <f aca="true" t="shared" si="3" ref="H114:H120">IF($E114="m",IF($F$1-$F114&gt;19,IF($F$1-$F114&lt;40,"A",IF($F$1-$F114&gt;49,IF($F$1-$F114&gt;59,IF($F$1-$F114&gt;69,"E","D"),"C"),"B")),"JM"),IF($F$1-$F114&gt;19,IF($F$1-$F114&lt;40,"F",IF($F$1-$F114&lt;50,"G","H")),"JŽ"))</f>
        <v>A</v>
      </c>
      <c r="I114" s="107">
        <f>COUNTIF($F$9:$H114,$H114)</f>
        <v>39</v>
      </c>
      <c r="J114" s="117">
        <v>0.04416666666666667</v>
      </c>
      <c r="K114" s="113" t="s">
        <v>32</v>
      </c>
      <c r="L114" s="12">
        <v>5</v>
      </c>
      <c r="M114" s="66"/>
    </row>
    <row r="115" spans="1:13" s="16" customFormat="1" ht="17.25" thickBot="1">
      <c r="A115" s="118">
        <v>107</v>
      </c>
      <c r="B115" s="12">
        <v>57</v>
      </c>
      <c r="C115" s="61" t="s">
        <v>95</v>
      </c>
      <c r="D115" s="91" t="s">
        <v>15</v>
      </c>
      <c r="E115" s="92" t="s">
        <v>2</v>
      </c>
      <c r="F115" s="53">
        <v>1978</v>
      </c>
      <c r="G115" s="97" t="s">
        <v>13</v>
      </c>
      <c r="H115" s="104" t="str">
        <f t="shared" si="3"/>
        <v>A</v>
      </c>
      <c r="I115" s="107">
        <f>COUNTIF($F$9:$H115,$H115)</f>
        <v>40</v>
      </c>
      <c r="J115" s="117">
        <v>0.044756944444444446</v>
      </c>
      <c r="K115" s="113" t="s">
        <v>32</v>
      </c>
      <c r="L115" s="12">
        <v>5</v>
      </c>
      <c r="M115" s="66"/>
    </row>
    <row r="116" spans="1:13" ht="17.25" thickBot="1">
      <c r="A116" s="187">
        <v>108</v>
      </c>
      <c r="B116" s="11">
        <v>54</v>
      </c>
      <c r="C116" s="61" t="s">
        <v>66</v>
      </c>
      <c r="D116" s="188" t="s">
        <v>15</v>
      </c>
      <c r="E116" s="189" t="s">
        <v>2</v>
      </c>
      <c r="F116" s="190">
        <v>1946</v>
      </c>
      <c r="G116" s="191" t="s">
        <v>146</v>
      </c>
      <c r="H116" s="192" t="s">
        <v>181</v>
      </c>
      <c r="I116" s="193">
        <f>COUNTIF($F$9:$H116,$H116)</f>
        <v>7</v>
      </c>
      <c r="J116" s="194">
        <v>0.04506944444444445</v>
      </c>
      <c r="K116" s="113" t="s">
        <v>32</v>
      </c>
      <c r="L116" s="195">
        <v>5</v>
      </c>
      <c r="M116" s="64"/>
    </row>
    <row r="117" spans="1:13" s="16" customFormat="1" ht="17.25" thickBot="1">
      <c r="A117" s="118">
        <v>109</v>
      </c>
      <c r="B117" s="20">
        <v>89</v>
      </c>
      <c r="C117" s="61" t="s">
        <v>105</v>
      </c>
      <c r="D117" s="91" t="s">
        <v>15</v>
      </c>
      <c r="E117" s="92" t="s">
        <v>12</v>
      </c>
      <c r="F117" s="53">
        <v>1980</v>
      </c>
      <c r="G117" s="98" t="s">
        <v>19</v>
      </c>
      <c r="H117" s="104" t="str">
        <f t="shared" si="3"/>
        <v>F</v>
      </c>
      <c r="I117" s="107">
        <f>COUNTIF($F$9:$H117,$H117)</f>
        <v>15</v>
      </c>
      <c r="J117" s="119">
        <v>0.04679398148148148</v>
      </c>
      <c r="K117" s="113" t="s">
        <v>32</v>
      </c>
      <c r="L117" s="12">
        <v>5</v>
      </c>
      <c r="M117" s="66"/>
    </row>
    <row r="118" spans="1:13" s="16" customFormat="1" ht="17.25" thickBot="1">
      <c r="A118" s="116">
        <v>110</v>
      </c>
      <c r="B118" s="20">
        <v>90</v>
      </c>
      <c r="C118" s="61" t="s">
        <v>100</v>
      </c>
      <c r="D118" s="91" t="s">
        <v>15</v>
      </c>
      <c r="E118" s="92" t="s">
        <v>12</v>
      </c>
      <c r="F118" s="53">
        <v>1976</v>
      </c>
      <c r="G118" s="98" t="s">
        <v>19</v>
      </c>
      <c r="H118" s="104" t="str">
        <f t="shared" si="3"/>
        <v>G</v>
      </c>
      <c r="I118" s="107">
        <f>COUNTIF($F$9:$H118,$H118)</f>
        <v>7</v>
      </c>
      <c r="J118" s="119">
        <v>0.04679398148148148</v>
      </c>
      <c r="K118" s="113" t="s">
        <v>32</v>
      </c>
      <c r="L118" s="12">
        <v>5</v>
      </c>
      <c r="M118" s="66"/>
    </row>
    <row r="119" spans="1:13" s="16" customFormat="1" ht="16.5">
      <c r="A119" s="118">
        <v>111</v>
      </c>
      <c r="B119" s="49">
        <v>37</v>
      </c>
      <c r="C119" s="63" t="s">
        <v>104</v>
      </c>
      <c r="D119" s="94" t="s">
        <v>15</v>
      </c>
      <c r="E119" s="95" t="s">
        <v>2</v>
      </c>
      <c r="F119" s="54">
        <v>1970</v>
      </c>
      <c r="G119" s="99" t="s">
        <v>19</v>
      </c>
      <c r="H119" s="108" t="str">
        <f t="shared" si="3"/>
        <v>B</v>
      </c>
      <c r="I119" s="109">
        <f>COUNTIF($F$9:$H119,$H119)</f>
        <v>25</v>
      </c>
      <c r="J119" s="119" t="s">
        <v>180</v>
      </c>
      <c r="K119" s="115" t="s">
        <v>32</v>
      </c>
      <c r="L119" s="21">
        <v>5</v>
      </c>
      <c r="M119" s="67"/>
    </row>
    <row r="120" spans="1:13" s="16" customFormat="1" ht="17.25" thickBot="1">
      <c r="A120" s="120">
        <v>112</v>
      </c>
      <c r="B120" s="121">
        <v>103</v>
      </c>
      <c r="C120" s="122" t="s">
        <v>171</v>
      </c>
      <c r="D120" s="123" t="s">
        <v>15</v>
      </c>
      <c r="E120" s="124" t="s">
        <v>2</v>
      </c>
      <c r="F120" s="124">
        <v>1962</v>
      </c>
      <c r="G120" s="125" t="s">
        <v>13</v>
      </c>
      <c r="H120" s="126" t="str">
        <f t="shared" si="3"/>
        <v>C</v>
      </c>
      <c r="I120" s="126">
        <f>COUNTIF($F$9:$H120,$H120)</f>
        <v>14</v>
      </c>
      <c r="J120" s="127" t="s">
        <v>180</v>
      </c>
      <c r="K120" s="114" t="s">
        <v>173</v>
      </c>
      <c r="L120" s="12">
        <v>0</v>
      </c>
      <c r="M120" s="65" t="s">
        <v>175</v>
      </c>
    </row>
    <row r="121" spans="1:12" ht="15" customHeight="1">
      <c r="A121" s="6"/>
      <c r="B121" s="7"/>
      <c r="C121" s="59"/>
      <c r="D121" s="96"/>
      <c r="E121" s="56"/>
      <c r="F121" s="56"/>
      <c r="G121" s="100"/>
      <c r="H121" s="110"/>
      <c r="I121" s="110"/>
      <c r="J121" s="111"/>
      <c r="L121" s="4">
        <f>SUM(L9:L120)</f>
        <v>580</v>
      </c>
    </row>
    <row r="122" spans="1:12" s="3" customFormat="1" ht="16.5">
      <c r="A122" s="22" t="s">
        <v>11</v>
      </c>
      <c r="B122" s="50"/>
      <c r="C122" s="59"/>
      <c r="D122" s="96"/>
      <c r="E122" s="56"/>
      <c r="F122" s="56"/>
      <c r="G122" s="47"/>
      <c r="H122" s="110"/>
      <c r="I122" s="110"/>
      <c r="J122" s="111"/>
      <c r="K122" s="1"/>
      <c r="L122" s="2"/>
    </row>
    <row r="123" spans="1:12" s="3" customFormat="1" ht="16.5">
      <c r="A123" s="293" t="s">
        <v>6</v>
      </c>
      <c r="B123" s="293"/>
      <c r="C123" s="293"/>
      <c r="D123" s="293"/>
      <c r="E123" s="293"/>
      <c r="F123" s="51"/>
      <c r="G123" s="45"/>
      <c r="H123" s="46"/>
      <c r="I123" s="46"/>
      <c r="J123" s="58"/>
      <c r="K123" s="1"/>
      <c r="L123" s="2"/>
    </row>
  </sheetData>
  <sheetProtection/>
  <mergeCells count="4">
    <mergeCell ref="A123:E123"/>
    <mergeCell ref="A3:J3"/>
    <mergeCell ref="A5:J5"/>
    <mergeCell ref="A6:B6"/>
  </mergeCells>
  <printOptions/>
  <pageMargins left="0.5905511811023623" right="0.3937007874015748" top="1.1811023622047245" bottom="0.7874015748031497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6">
      <selection activeCell="P5" sqref="P5"/>
    </sheetView>
  </sheetViews>
  <sheetFormatPr defaultColWidth="8.8515625" defaultRowHeight="12.75"/>
  <cols>
    <col min="1" max="1" width="4.8515625" style="1" customWidth="1"/>
    <col min="2" max="2" width="6.140625" style="23" customWidth="1"/>
    <col min="3" max="3" width="21.00390625" style="34" customWidth="1"/>
    <col min="4" max="4" width="4.421875" style="2" customWidth="1"/>
    <col min="5" max="5" width="4.57421875" style="1" customWidth="1"/>
    <col min="6" max="6" width="7.7109375" style="1" customWidth="1"/>
    <col min="7" max="7" width="16.28125" style="28" customWidth="1"/>
    <col min="8" max="8" width="5.421875" style="1" customWidth="1"/>
    <col min="9" max="9" width="5.57421875" style="2" customWidth="1"/>
    <col min="10" max="10" width="9.7109375" style="25" customWidth="1"/>
    <col min="11" max="11" width="3.8515625" style="1" hidden="1" customWidth="1"/>
    <col min="12" max="12" width="4.8515625" style="4" hidden="1" customWidth="1"/>
    <col min="13" max="13" width="8.8515625" style="5" hidden="1" customWidth="1"/>
    <col min="14" max="16384" width="8.8515625" style="5" customWidth="1"/>
  </cols>
  <sheetData>
    <row r="1" spans="5:6" ht="2.25" customHeight="1">
      <c r="E1" s="1" t="s">
        <v>4</v>
      </c>
      <c r="F1" s="1">
        <v>2016</v>
      </c>
    </row>
    <row r="2" ht="7.5" customHeight="1"/>
    <row r="3" spans="1:12" s="8" customFormat="1" ht="22.5" customHeight="1">
      <c r="A3" s="295" t="s">
        <v>31</v>
      </c>
      <c r="B3" s="295"/>
      <c r="C3" s="295"/>
      <c r="D3" s="295"/>
      <c r="E3" s="295"/>
      <c r="F3" s="295"/>
      <c r="G3" s="295"/>
      <c r="H3" s="295"/>
      <c r="I3" s="295"/>
      <c r="J3" s="295"/>
      <c r="K3" s="6"/>
      <c r="L3" s="7"/>
    </row>
    <row r="4" spans="3:7" ht="6" customHeight="1">
      <c r="C4" s="35"/>
      <c r="F4" s="1" t="s">
        <v>10</v>
      </c>
      <c r="G4" s="1"/>
    </row>
    <row r="5" spans="1:10" ht="13.5" customHeight="1">
      <c r="A5" s="297" t="s">
        <v>30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5.75" customHeight="1">
      <c r="A6" s="298" t="s">
        <v>16</v>
      </c>
      <c r="B6" s="298"/>
      <c r="C6" s="36"/>
      <c r="D6" s="9"/>
      <c r="E6" s="6"/>
      <c r="F6" s="10"/>
      <c r="G6" s="10"/>
      <c r="H6" s="6"/>
      <c r="I6" s="9"/>
      <c r="J6" s="26"/>
    </row>
    <row r="7" spans="1:10" ht="6" customHeight="1" thickBot="1">
      <c r="A7" s="6"/>
      <c r="B7" s="24"/>
      <c r="C7" s="36"/>
      <c r="D7" s="9"/>
      <c r="E7" s="6"/>
      <c r="F7" s="10"/>
      <c r="G7" s="10"/>
      <c r="H7" s="6"/>
      <c r="I7" s="9"/>
      <c r="J7" s="26"/>
    </row>
    <row r="8" spans="1:13" s="72" customFormat="1" ht="27" thickBot="1">
      <c r="A8" s="225" t="s">
        <v>8</v>
      </c>
      <c r="B8" s="77" t="s">
        <v>179</v>
      </c>
      <c r="C8" s="78" t="s">
        <v>17</v>
      </c>
      <c r="D8" s="85" t="s">
        <v>14</v>
      </c>
      <c r="E8" s="85" t="s">
        <v>3</v>
      </c>
      <c r="F8" s="77" t="s">
        <v>7</v>
      </c>
      <c r="G8" s="84" t="s">
        <v>0</v>
      </c>
      <c r="H8" s="85" t="s">
        <v>5</v>
      </c>
      <c r="I8" s="77" t="s">
        <v>9</v>
      </c>
      <c r="J8" s="226" t="s">
        <v>1</v>
      </c>
      <c r="K8" s="112" t="s">
        <v>32</v>
      </c>
      <c r="L8" s="80" t="s">
        <v>174</v>
      </c>
      <c r="M8" s="220" t="s">
        <v>175</v>
      </c>
    </row>
    <row r="9" spans="1:13" s="143" customFormat="1" ht="16.5">
      <c r="A9" s="286">
        <v>1</v>
      </c>
      <c r="B9" s="287">
        <v>40</v>
      </c>
      <c r="C9" s="288" t="s">
        <v>137</v>
      </c>
      <c r="D9" s="289" t="s">
        <v>15</v>
      </c>
      <c r="E9" s="290" t="s">
        <v>2</v>
      </c>
      <c r="F9" s="290">
        <v>1990</v>
      </c>
      <c r="G9" s="291" t="s">
        <v>138</v>
      </c>
      <c r="H9" s="290" t="str">
        <f>IF($E9="m",IF($F$1-$F9&gt;19,IF($F$1-$F9&lt;40,"A",IF($F$1-$F9&gt;49,IF($F$1-$F9&gt;59,IF($F$1-$F9&gt;69,"E","D"),"C"),"B")),"JM"),IF($F$1-$F9&gt;19,IF($F$1-$F9&lt;40,"F",IF($F$1-$F9&lt;50,"G","H")),"JŽ"))</f>
        <v>A</v>
      </c>
      <c r="I9" s="289">
        <f>COUNTIF($F$9:$H9,$H9)</f>
        <v>1</v>
      </c>
      <c r="J9" s="292">
        <v>0.02238425925925926</v>
      </c>
      <c r="K9" s="140" t="s">
        <v>173</v>
      </c>
      <c r="L9" s="141">
        <v>7</v>
      </c>
      <c r="M9" s="281"/>
    </row>
    <row r="10" spans="1:13" s="173" customFormat="1" ht="16.5">
      <c r="A10" s="162">
        <v>2</v>
      </c>
      <c r="B10" s="243">
        <v>53</v>
      </c>
      <c r="C10" s="244" t="s">
        <v>145</v>
      </c>
      <c r="D10" s="245" t="s">
        <v>15</v>
      </c>
      <c r="E10" s="246" t="s">
        <v>2</v>
      </c>
      <c r="F10" s="246">
        <v>1986</v>
      </c>
      <c r="G10" s="247" t="s">
        <v>28</v>
      </c>
      <c r="H10" s="246" t="str">
        <f>IF($E10="m",IF($F$1-$F10&gt;19,IF($F$1-$F10&lt;40,"A",IF($F$1-$F10&gt;49,IF($F$1-$F10&gt;59,IF($F$1-$F10&gt;69,"E","D"),"C"),"B")),"JM"),IF($F$1-$F10&gt;19,IF($F$1-$F10&lt;40,"F",IF($F$1-$F10&lt;50,"G","H")),"JŽ"))</f>
        <v>A</v>
      </c>
      <c r="I10" s="245">
        <f>COUNTIF($F$9:$H10,$H10)</f>
        <v>2</v>
      </c>
      <c r="J10" s="248">
        <v>0.024386574074074074</v>
      </c>
      <c r="K10" s="171" t="s">
        <v>173</v>
      </c>
      <c r="L10" s="163">
        <v>7</v>
      </c>
      <c r="M10" s="249"/>
    </row>
    <row r="11" spans="1:13" s="208" customFormat="1" ht="16.5">
      <c r="A11" s="219">
        <v>3</v>
      </c>
      <c r="B11" s="227">
        <v>66</v>
      </c>
      <c r="C11" s="228" t="s">
        <v>106</v>
      </c>
      <c r="D11" s="229" t="s">
        <v>15</v>
      </c>
      <c r="E11" s="230" t="s">
        <v>2</v>
      </c>
      <c r="F11" s="231">
        <v>1983</v>
      </c>
      <c r="G11" s="232" t="s">
        <v>152</v>
      </c>
      <c r="H11" s="230" t="str">
        <f>IF($E11="m",IF($F$1-$F11&gt;19,IF($F$1-$F11&lt;40,"A",IF($F$1-$F11&gt;49,IF($F$1-$F11&gt;59,IF($F$1-$F11&gt;69,"E","D"),"C"),"B")),"JM"),IF($F$1-$F11&gt;19,IF($F$1-$F11&lt;40,"F",IF($F$1-$F11&lt;50,"G","H")),"JŽ"))</f>
        <v>A</v>
      </c>
      <c r="I11" s="229">
        <f>COUNTIF($F$9:$H11,$H11)</f>
        <v>3</v>
      </c>
      <c r="J11" s="233">
        <v>0.02601851851851852</v>
      </c>
      <c r="K11" s="205" t="s">
        <v>32</v>
      </c>
      <c r="L11" s="206">
        <v>5</v>
      </c>
      <c r="M11" s="234"/>
    </row>
    <row r="12" spans="1:13" s="16" customFormat="1" ht="16.5">
      <c r="A12" s="116"/>
      <c r="B12" s="38"/>
      <c r="C12" s="42"/>
      <c r="D12" s="15"/>
      <c r="E12" s="14"/>
      <c r="F12" s="43"/>
      <c r="G12" s="30"/>
      <c r="H12" s="14"/>
      <c r="I12" s="15"/>
      <c r="J12" s="224"/>
      <c r="K12" s="113"/>
      <c r="L12" s="12"/>
      <c r="M12" s="13"/>
    </row>
    <row r="13" spans="1:13" s="16" customFormat="1" ht="16.5" hidden="1">
      <c r="A13" s="116">
        <v>4</v>
      </c>
      <c r="B13" s="37">
        <v>19</v>
      </c>
      <c r="C13" s="42" t="s">
        <v>90</v>
      </c>
      <c r="D13" s="15" t="s">
        <v>15</v>
      </c>
      <c r="E13" s="14" t="s">
        <v>2</v>
      </c>
      <c r="F13" s="43">
        <v>1981</v>
      </c>
      <c r="G13" s="29" t="s">
        <v>20</v>
      </c>
      <c r="H13" s="14" t="str">
        <f aca="true" t="shared" si="0" ref="H13:H44">IF($E13="m",IF($F$1-$F13&gt;19,IF($F$1-$F13&lt;40,"A",IF($F$1-$F13&gt;49,IF($F$1-$F13&gt;59,IF($F$1-$F13&gt;69,"E","D"),"C"),"B")),"JM"),IF($F$1-$F13&gt;19,IF($F$1-$F13&lt;40,"F",IF($F$1-$F13&lt;50,"G","H")),"JŽ"))</f>
        <v>A</v>
      </c>
      <c r="I13" s="15">
        <f>COUNTIF($F$9:$H13,$H13)</f>
        <v>4</v>
      </c>
      <c r="J13" s="223">
        <v>0.026041666666666668</v>
      </c>
      <c r="K13" s="113" t="s">
        <v>32</v>
      </c>
      <c r="L13" s="12">
        <v>5</v>
      </c>
      <c r="M13" s="13"/>
    </row>
    <row r="14" spans="1:13" s="16" customFormat="1" ht="16.5" hidden="1">
      <c r="A14" s="116">
        <v>5</v>
      </c>
      <c r="B14" s="37">
        <v>50</v>
      </c>
      <c r="C14" s="42" t="s">
        <v>70</v>
      </c>
      <c r="D14" s="15" t="s">
        <v>15</v>
      </c>
      <c r="E14" s="14" t="s">
        <v>2</v>
      </c>
      <c r="F14" s="43">
        <v>1977</v>
      </c>
      <c r="G14" s="29" t="s">
        <v>143</v>
      </c>
      <c r="H14" s="14" t="str">
        <f t="shared" si="0"/>
        <v>A</v>
      </c>
      <c r="I14" s="15">
        <f>COUNTIF($F$9:$H14,$H14)</f>
        <v>5</v>
      </c>
      <c r="J14" s="223">
        <v>0.02621527777777778</v>
      </c>
      <c r="K14" s="113" t="s">
        <v>32</v>
      </c>
      <c r="L14" s="12">
        <v>5</v>
      </c>
      <c r="M14" s="13"/>
    </row>
    <row r="15" spans="1:13" s="16" customFormat="1" ht="16.5" hidden="1">
      <c r="A15" s="116">
        <v>6</v>
      </c>
      <c r="B15" s="37">
        <v>86</v>
      </c>
      <c r="C15" s="42" t="s">
        <v>84</v>
      </c>
      <c r="D15" s="15" t="s">
        <v>15</v>
      </c>
      <c r="E15" s="14" t="s">
        <v>2</v>
      </c>
      <c r="F15" s="43">
        <v>1983</v>
      </c>
      <c r="G15" s="29" t="s">
        <v>152</v>
      </c>
      <c r="H15" s="14" t="str">
        <f t="shared" si="0"/>
        <v>A</v>
      </c>
      <c r="I15" s="15">
        <f>COUNTIF($F$9:$H15,$H15)</f>
        <v>6</v>
      </c>
      <c r="J15" s="223">
        <v>0.026400462962962962</v>
      </c>
      <c r="K15" s="113" t="s">
        <v>32</v>
      </c>
      <c r="L15" s="12">
        <v>5</v>
      </c>
      <c r="M15" s="13"/>
    </row>
    <row r="16" spans="1:13" s="16" customFormat="1" ht="16.5" hidden="1">
      <c r="A16" s="116">
        <v>10</v>
      </c>
      <c r="B16" s="38">
        <v>49</v>
      </c>
      <c r="C16" s="42" t="s">
        <v>111</v>
      </c>
      <c r="D16" s="15" t="s">
        <v>15</v>
      </c>
      <c r="E16" s="14" t="s">
        <v>2</v>
      </c>
      <c r="F16" s="43">
        <v>1978</v>
      </c>
      <c r="G16" s="29" t="s">
        <v>143</v>
      </c>
      <c r="H16" s="14" t="str">
        <f t="shared" si="0"/>
        <v>A</v>
      </c>
      <c r="I16" s="15">
        <f>COUNTIF($F$9:$H16,$H16)</f>
        <v>7</v>
      </c>
      <c r="J16" s="224">
        <v>0.026782407407407408</v>
      </c>
      <c r="K16" s="113" t="s">
        <v>32</v>
      </c>
      <c r="L16" s="12">
        <v>5</v>
      </c>
      <c r="M16" s="13"/>
    </row>
    <row r="17" spans="1:13" s="16" customFormat="1" ht="16.5" hidden="1">
      <c r="A17" s="116">
        <v>12</v>
      </c>
      <c r="B17" s="37">
        <v>29</v>
      </c>
      <c r="C17" s="41" t="s">
        <v>132</v>
      </c>
      <c r="D17" s="17" t="s">
        <v>15</v>
      </c>
      <c r="E17" s="18" t="s">
        <v>2</v>
      </c>
      <c r="F17" s="18">
        <v>1983</v>
      </c>
      <c r="G17" s="31" t="s">
        <v>133</v>
      </c>
      <c r="H17" s="18" t="str">
        <f t="shared" si="0"/>
        <v>A</v>
      </c>
      <c r="I17" s="17">
        <f>COUNTIF($F$9:$H17,$H17)</f>
        <v>8</v>
      </c>
      <c r="J17" s="223">
        <v>0.027314814814814816</v>
      </c>
      <c r="K17" s="114" t="s">
        <v>173</v>
      </c>
      <c r="L17" s="12">
        <v>7</v>
      </c>
      <c r="M17" s="19"/>
    </row>
    <row r="18" spans="1:13" s="16" customFormat="1" ht="16.5" hidden="1">
      <c r="A18" s="116">
        <v>14</v>
      </c>
      <c r="B18" s="37">
        <v>84</v>
      </c>
      <c r="C18" s="41" t="s">
        <v>161</v>
      </c>
      <c r="D18" s="17" t="s">
        <v>15</v>
      </c>
      <c r="E18" s="18" t="s">
        <v>2</v>
      </c>
      <c r="F18" s="18">
        <v>1978</v>
      </c>
      <c r="G18" s="31" t="s">
        <v>162</v>
      </c>
      <c r="H18" s="18" t="str">
        <f t="shared" si="0"/>
        <v>A</v>
      </c>
      <c r="I18" s="17">
        <f>COUNTIF($F$9:$H18,$H18)</f>
        <v>9</v>
      </c>
      <c r="J18" s="223">
        <v>0.02756944444444445</v>
      </c>
      <c r="K18" s="114" t="s">
        <v>173</v>
      </c>
      <c r="L18" s="12">
        <v>7</v>
      </c>
      <c r="M18" s="19"/>
    </row>
    <row r="19" spans="1:13" s="16" customFormat="1" ht="16.5" hidden="1">
      <c r="A19" s="116">
        <v>15</v>
      </c>
      <c r="B19" s="38">
        <v>108</v>
      </c>
      <c r="C19" s="222" t="s">
        <v>109</v>
      </c>
      <c r="D19" s="15" t="s">
        <v>15</v>
      </c>
      <c r="E19" s="14" t="s">
        <v>2</v>
      </c>
      <c r="F19" s="43">
        <v>1992</v>
      </c>
      <c r="G19" s="30" t="s">
        <v>19</v>
      </c>
      <c r="H19" s="14" t="str">
        <f t="shared" si="0"/>
        <v>A</v>
      </c>
      <c r="I19" s="15">
        <f>COUNTIF($F$9:$H19,$H19)</f>
        <v>10</v>
      </c>
      <c r="J19" s="224">
        <v>0.027685185185185188</v>
      </c>
      <c r="K19" s="113" t="s">
        <v>32</v>
      </c>
      <c r="L19" s="12">
        <v>0</v>
      </c>
      <c r="M19" s="13" t="s">
        <v>175</v>
      </c>
    </row>
    <row r="20" spans="1:13" s="16" customFormat="1" ht="16.5" hidden="1">
      <c r="A20" s="116">
        <v>17</v>
      </c>
      <c r="B20" s="38">
        <v>35</v>
      </c>
      <c r="C20" s="42" t="s">
        <v>113</v>
      </c>
      <c r="D20" s="15" t="s">
        <v>15</v>
      </c>
      <c r="E20" s="14" t="s">
        <v>2</v>
      </c>
      <c r="F20" s="43">
        <v>1982</v>
      </c>
      <c r="G20" s="29" t="s">
        <v>22</v>
      </c>
      <c r="H20" s="14" t="str">
        <f t="shared" si="0"/>
        <v>A</v>
      </c>
      <c r="I20" s="15">
        <f>COUNTIF($F$9:$H20,$H20)</f>
        <v>11</v>
      </c>
      <c r="J20" s="224">
        <v>0.028333333333333332</v>
      </c>
      <c r="K20" s="113" t="s">
        <v>32</v>
      </c>
      <c r="L20" s="12">
        <v>5</v>
      </c>
      <c r="M20" s="13"/>
    </row>
    <row r="21" spans="1:13" s="16" customFormat="1" ht="16.5" hidden="1">
      <c r="A21" s="116">
        <v>18</v>
      </c>
      <c r="B21" s="37">
        <v>72</v>
      </c>
      <c r="C21" s="41" t="s">
        <v>154</v>
      </c>
      <c r="D21" s="17" t="s">
        <v>15</v>
      </c>
      <c r="E21" s="18" t="s">
        <v>2</v>
      </c>
      <c r="F21" s="18">
        <v>1984</v>
      </c>
      <c r="G21" s="31" t="s">
        <v>155</v>
      </c>
      <c r="H21" s="18" t="str">
        <f t="shared" si="0"/>
        <v>A</v>
      </c>
      <c r="I21" s="17">
        <f>COUNTIF($F$9:$H21,$H21)</f>
        <v>12</v>
      </c>
      <c r="J21" s="223">
        <v>0.02837962962962963</v>
      </c>
      <c r="K21" s="114" t="s">
        <v>173</v>
      </c>
      <c r="L21" s="12">
        <v>7</v>
      </c>
      <c r="M21" s="19"/>
    </row>
    <row r="22" spans="1:13" s="16" customFormat="1" ht="16.5" hidden="1">
      <c r="A22" s="116">
        <v>19</v>
      </c>
      <c r="B22" s="37">
        <v>32</v>
      </c>
      <c r="C22" s="42" t="s">
        <v>82</v>
      </c>
      <c r="D22" s="15" t="s">
        <v>15</v>
      </c>
      <c r="E22" s="14" t="s">
        <v>2</v>
      </c>
      <c r="F22" s="43">
        <v>1980</v>
      </c>
      <c r="G22" s="29" t="s">
        <v>134</v>
      </c>
      <c r="H22" s="14" t="str">
        <f t="shared" si="0"/>
        <v>A</v>
      </c>
      <c r="I22" s="15">
        <f>COUNTIF($F$9:$H22,$H22)</f>
        <v>13</v>
      </c>
      <c r="J22" s="223">
        <v>0.028530092592592593</v>
      </c>
      <c r="K22" s="113" t="s">
        <v>32</v>
      </c>
      <c r="L22" s="12">
        <v>5</v>
      </c>
      <c r="M22" s="13"/>
    </row>
    <row r="23" spans="1:13" s="16" customFormat="1" ht="16.5" hidden="1">
      <c r="A23" s="116">
        <v>21</v>
      </c>
      <c r="B23" s="37">
        <v>109</v>
      </c>
      <c r="C23" s="222" t="s">
        <v>68</v>
      </c>
      <c r="D23" s="15" t="s">
        <v>15</v>
      </c>
      <c r="E23" s="14" t="s">
        <v>2</v>
      </c>
      <c r="F23" s="43">
        <v>1991</v>
      </c>
      <c r="G23" s="29" t="s">
        <v>19</v>
      </c>
      <c r="H23" s="14" t="str">
        <f t="shared" si="0"/>
        <v>A</v>
      </c>
      <c r="I23" s="15">
        <f>COUNTIF($F$9:$H23,$H23)</f>
        <v>14</v>
      </c>
      <c r="J23" s="223">
        <v>0.028865740740740744</v>
      </c>
      <c r="K23" s="113" t="s">
        <v>32</v>
      </c>
      <c r="L23" s="20">
        <v>0</v>
      </c>
      <c r="M23" s="13" t="s">
        <v>175</v>
      </c>
    </row>
    <row r="24" spans="1:13" s="16" customFormat="1" ht="16.5" hidden="1">
      <c r="A24" s="116">
        <v>22</v>
      </c>
      <c r="B24" s="37">
        <v>75</v>
      </c>
      <c r="C24" s="41" t="s">
        <v>156</v>
      </c>
      <c r="D24" s="17" t="s">
        <v>15</v>
      </c>
      <c r="E24" s="18" t="s">
        <v>2</v>
      </c>
      <c r="F24" s="18">
        <v>1977</v>
      </c>
      <c r="G24" s="31" t="s">
        <v>20</v>
      </c>
      <c r="H24" s="18" t="str">
        <f t="shared" si="0"/>
        <v>A</v>
      </c>
      <c r="I24" s="17">
        <f>COUNTIF($F$9:$H24,$H24)</f>
        <v>15</v>
      </c>
      <c r="J24" s="223">
        <v>0.029074074074074075</v>
      </c>
      <c r="K24" s="114" t="s">
        <v>173</v>
      </c>
      <c r="L24" s="12">
        <v>7</v>
      </c>
      <c r="M24" s="19"/>
    </row>
    <row r="25" spans="1:13" s="16" customFormat="1" ht="16.5" hidden="1">
      <c r="A25" s="116">
        <v>23</v>
      </c>
      <c r="B25" s="38">
        <v>16</v>
      </c>
      <c r="C25" s="42" t="s">
        <v>54</v>
      </c>
      <c r="D25" s="15" t="s">
        <v>15</v>
      </c>
      <c r="E25" s="14" t="s">
        <v>2</v>
      </c>
      <c r="F25" s="43">
        <v>1987</v>
      </c>
      <c r="G25" s="30" t="s">
        <v>126</v>
      </c>
      <c r="H25" s="14" t="str">
        <f t="shared" si="0"/>
        <v>A</v>
      </c>
      <c r="I25" s="15">
        <f>COUNTIF($F$9:$H25,$H25)</f>
        <v>16</v>
      </c>
      <c r="J25" s="224">
        <v>0.029097222222222222</v>
      </c>
      <c r="K25" s="113" t="s">
        <v>32</v>
      </c>
      <c r="L25" s="12">
        <v>5</v>
      </c>
      <c r="M25" s="13"/>
    </row>
    <row r="26" spans="1:13" s="16" customFormat="1" ht="16.5" hidden="1">
      <c r="A26" s="116">
        <v>24</v>
      </c>
      <c r="B26" s="37">
        <v>43</v>
      </c>
      <c r="C26" s="41" t="s">
        <v>140</v>
      </c>
      <c r="D26" s="17" t="s">
        <v>15</v>
      </c>
      <c r="E26" s="18" t="s">
        <v>2</v>
      </c>
      <c r="F26" s="18">
        <v>1979</v>
      </c>
      <c r="G26" s="31" t="s">
        <v>13</v>
      </c>
      <c r="H26" s="18" t="str">
        <f t="shared" si="0"/>
        <v>A</v>
      </c>
      <c r="I26" s="17">
        <f>COUNTIF($F$9:$H26,$H26)</f>
        <v>17</v>
      </c>
      <c r="J26" s="223">
        <v>0.029155092592592594</v>
      </c>
      <c r="K26" s="114" t="s">
        <v>173</v>
      </c>
      <c r="L26" s="12">
        <v>7</v>
      </c>
      <c r="M26" s="19"/>
    </row>
    <row r="27" spans="1:13" s="16" customFormat="1" ht="16.5" hidden="1">
      <c r="A27" s="116">
        <v>26</v>
      </c>
      <c r="B27" s="37">
        <v>94</v>
      </c>
      <c r="C27" s="41" t="s">
        <v>168</v>
      </c>
      <c r="D27" s="17" t="s">
        <v>15</v>
      </c>
      <c r="E27" s="18" t="s">
        <v>2</v>
      </c>
      <c r="F27" s="18">
        <v>1987</v>
      </c>
      <c r="G27" s="31" t="s">
        <v>13</v>
      </c>
      <c r="H27" s="18" t="str">
        <f t="shared" si="0"/>
        <v>A</v>
      </c>
      <c r="I27" s="17">
        <f>COUNTIF($F$9:$H27,$H27)</f>
        <v>18</v>
      </c>
      <c r="J27" s="223">
        <v>0.029375</v>
      </c>
      <c r="K27" s="114" t="s">
        <v>173</v>
      </c>
      <c r="L27" s="12">
        <v>7</v>
      </c>
      <c r="M27" s="19"/>
    </row>
    <row r="28" spans="1:13" s="16" customFormat="1" ht="16.5" hidden="1">
      <c r="A28" s="116">
        <v>30</v>
      </c>
      <c r="B28" s="37">
        <v>96</v>
      </c>
      <c r="C28" s="42" t="s">
        <v>42</v>
      </c>
      <c r="D28" s="15" t="s">
        <v>15</v>
      </c>
      <c r="E28" s="14" t="s">
        <v>2</v>
      </c>
      <c r="F28" s="43">
        <v>1982</v>
      </c>
      <c r="G28" s="29" t="s">
        <v>119</v>
      </c>
      <c r="H28" s="14" t="str">
        <f t="shared" si="0"/>
        <v>A</v>
      </c>
      <c r="I28" s="15">
        <f>COUNTIF($F$9:$H28,$H28)</f>
        <v>19</v>
      </c>
      <c r="J28" s="223">
        <v>0.029826388888888892</v>
      </c>
      <c r="K28" s="113" t="s">
        <v>32</v>
      </c>
      <c r="L28" s="12">
        <v>5</v>
      </c>
      <c r="M28" s="13"/>
    </row>
    <row r="29" spans="1:13" s="16" customFormat="1" ht="16.5" hidden="1">
      <c r="A29" s="116">
        <v>32</v>
      </c>
      <c r="B29" s="37">
        <v>42</v>
      </c>
      <c r="C29" s="42" t="s">
        <v>80</v>
      </c>
      <c r="D29" s="15" t="s">
        <v>15</v>
      </c>
      <c r="E29" s="14" t="s">
        <v>2</v>
      </c>
      <c r="F29" s="43">
        <v>1988</v>
      </c>
      <c r="G29" s="29" t="s">
        <v>139</v>
      </c>
      <c r="H29" s="14" t="str">
        <f t="shared" si="0"/>
        <v>A</v>
      </c>
      <c r="I29" s="15">
        <f>COUNTIF($F$9:$H29,$H29)</f>
        <v>20</v>
      </c>
      <c r="J29" s="223">
        <v>0.03019675925925926</v>
      </c>
      <c r="K29" s="113" t="s">
        <v>32</v>
      </c>
      <c r="L29" s="12">
        <v>5</v>
      </c>
      <c r="M29" s="13"/>
    </row>
    <row r="30" spans="1:13" s="16" customFormat="1" ht="16.5" hidden="1">
      <c r="A30" s="116">
        <v>36</v>
      </c>
      <c r="B30" s="37">
        <v>102</v>
      </c>
      <c r="C30" s="41" t="s">
        <v>170</v>
      </c>
      <c r="D30" s="17" t="s">
        <v>15</v>
      </c>
      <c r="E30" s="18" t="s">
        <v>2</v>
      </c>
      <c r="F30" s="18">
        <v>1981</v>
      </c>
      <c r="G30" s="31" t="s">
        <v>13</v>
      </c>
      <c r="H30" s="18" t="str">
        <f t="shared" si="0"/>
        <v>A</v>
      </c>
      <c r="I30" s="17">
        <f>COUNTIF($F$9:$H30,$H30)</f>
        <v>21</v>
      </c>
      <c r="J30" s="223">
        <v>0.03141203703703704</v>
      </c>
      <c r="K30" s="114" t="s">
        <v>173</v>
      </c>
      <c r="L30" s="12">
        <v>7</v>
      </c>
      <c r="M30" s="19"/>
    </row>
    <row r="31" spans="1:13" s="16" customFormat="1" ht="16.5" hidden="1">
      <c r="A31" s="116">
        <v>37</v>
      </c>
      <c r="B31" s="37">
        <v>21</v>
      </c>
      <c r="C31" s="42" t="s">
        <v>88</v>
      </c>
      <c r="D31" s="15" t="s">
        <v>15</v>
      </c>
      <c r="E31" s="14" t="s">
        <v>2</v>
      </c>
      <c r="F31" s="43">
        <v>1993</v>
      </c>
      <c r="G31" s="29" t="s">
        <v>129</v>
      </c>
      <c r="H31" s="14" t="str">
        <f t="shared" si="0"/>
        <v>A</v>
      </c>
      <c r="I31" s="15">
        <f>COUNTIF($F$9:$H31,$H31)</f>
        <v>22</v>
      </c>
      <c r="J31" s="223">
        <v>0.031608796296296295</v>
      </c>
      <c r="K31" s="113" t="s">
        <v>32</v>
      </c>
      <c r="L31" s="12">
        <v>5</v>
      </c>
      <c r="M31" s="13"/>
    </row>
    <row r="32" spans="1:13" s="16" customFormat="1" ht="16.5" hidden="1">
      <c r="A32" s="116">
        <v>42</v>
      </c>
      <c r="B32" s="38">
        <v>112</v>
      </c>
      <c r="C32" s="42" t="s">
        <v>74</v>
      </c>
      <c r="D32" s="15" t="s">
        <v>15</v>
      </c>
      <c r="E32" s="14" t="s">
        <v>2</v>
      </c>
      <c r="F32" s="43">
        <v>1988</v>
      </c>
      <c r="G32" s="30" t="s">
        <v>13</v>
      </c>
      <c r="H32" s="14" t="str">
        <f t="shared" si="0"/>
        <v>A</v>
      </c>
      <c r="I32" s="17">
        <f>COUNTIF($F$9:$H32,$H32)</f>
        <v>23</v>
      </c>
      <c r="J32" s="224">
        <v>0.03217592592592593</v>
      </c>
      <c r="K32" s="113" t="s">
        <v>32</v>
      </c>
      <c r="L32" s="12">
        <v>5</v>
      </c>
      <c r="M32" s="13"/>
    </row>
    <row r="33" spans="1:13" s="16" customFormat="1" ht="16.5" hidden="1">
      <c r="A33" s="116">
        <v>44</v>
      </c>
      <c r="B33" s="37">
        <v>25</v>
      </c>
      <c r="C33" s="41" t="s">
        <v>163</v>
      </c>
      <c r="D33" s="17" t="s">
        <v>15</v>
      </c>
      <c r="E33" s="18" t="s">
        <v>2</v>
      </c>
      <c r="F33" s="18">
        <v>1985</v>
      </c>
      <c r="G33" s="31" t="s">
        <v>13</v>
      </c>
      <c r="H33" s="18" t="str">
        <f t="shared" si="0"/>
        <v>A</v>
      </c>
      <c r="I33" s="17">
        <f>COUNTIF($F$9:$H33,$H33)</f>
        <v>24</v>
      </c>
      <c r="J33" s="223">
        <v>0.032719907407407406</v>
      </c>
      <c r="K33" s="114" t="s">
        <v>173</v>
      </c>
      <c r="L33" s="12">
        <v>7</v>
      </c>
      <c r="M33" s="19"/>
    </row>
    <row r="34" spans="1:13" s="16" customFormat="1" ht="16.5" hidden="1">
      <c r="A34" s="116">
        <v>47</v>
      </c>
      <c r="B34" s="38">
        <v>74</v>
      </c>
      <c r="C34" s="42" t="s">
        <v>83</v>
      </c>
      <c r="D34" s="15" t="s">
        <v>15</v>
      </c>
      <c r="E34" s="14" t="s">
        <v>2</v>
      </c>
      <c r="F34" s="43">
        <v>1992</v>
      </c>
      <c r="G34" s="30" t="s">
        <v>13</v>
      </c>
      <c r="H34" s="14" t="str">
        <f t="shared" si="0"/>
        <v>A</v>
      </c>
      <c r="I34" s="15">
        <f>COUNTIF($F$9:$H34,$H34)</f>
        <v>25</v>
      </c>
      <c r="J34" s="224">
        <v>0.03292824074074074</v>
      </c>
      <c r="K34" s="113" t="s">
        <v>32</v>
      </c>
      <c r="L34" s="12">
        <v>5</v>
      </c>
      <c r="M34" s="13"/>
    </row>
    <row r="35" spans="1:13" s="16" customFormat="1" ht="16.5" hidden="1">
      <c r="A35" s="116">
        <v>50</v>
      </c>
      <c r="B35" s="38">
        <v>13</v>
      </c>
      <c r="C35" s="42" t="s">
        <v>107</v>
      </c>
      <c r="D35" s="15" t="s">
        <v>15</v>
      </c>
      <c r="E35" s="14" t="s">
        <v>2</v>
      </c>
      <c r="F35" s="43">
        <v>1980</v>
      </c>
      <c r="G35" s="30" t="s">
        <v>13</v>
      </c>
      <c r="H35" s="14" t="str">
        <f t="shared" si="0"/>
        <v>A</v>
      </c>
      <c r="I35" s="15">
        <f>COUNTIF($F$9:$H35,$H35)</f>
        <v>26</v>
      </c>
      <c r="J35" s="224">
        <v>0.033229166666666664</v>
      </c>
      <c r="K35" s="113" t="s">
        <v>32</v>
      </c>
      <c r="L35" s="12">
        <v>5</v>
      </c>
      <c r="M35" s="13"/>
    </row>
    <row r="36" spans="1:13" s="16" customFormat="1" ht="16.5" hidden="1">
      <c r="A36" s="116">
        <v>61</v>
      </c>
      <c r="B36" s="37">
        <v>87</v>
      </c>
      <c r="C36" s="42" t="s">
        <v>92</v>
      </c>
      <c r="D36" s="15" t="s">
        <v>15</v>
      </c>
      <c r="E36" s="14" t="s">
        <v>2</v>
      </c>
      <c r="F36" s="43">
        <v>1979</v>
      </c>
      <c r="G36" s="29" t="s">
        <v>19</v>
      </c>
      <c r="H36" s="14" t="str">
        <f t="shared" si="0"/>
        <v>A</v>
      </c>
      <c r="I36" s="15">
        <f>COUNTIF($F$9:$H36,$H36)</f>
        <v>27</v>
      </c>
      <c r="J36" s="223">
        <v>0.03467592592592592</v>
      </c>
      <c r="K36" s="113" t="s">
        <v>32</v>
      </c>
      <c r="L36" s="12">
        <v>5</v>
      </c>
      <c r="M36" s="13"/>
    </row>
    <row r="37" spans="1:13" s="16" customFormat="1" ht="16.5" hidden="1">
      <c r="A37" s="116">
        <v>64</v>
      </c>
      <c r="B37" s="37">
        <v>60</v>
      </c>
      <c r="C37" s="42" t="s">
        <v>61</v>
      </c>
      <c r="D37" s="15" t="s">
        <v>15</v>
      </c>
      <c r="E37" s="14" t="s">
        <v>2</v>
      </c>
      <c r="F37" s="43">
        <v>1987</v>
      </c>
      <c r="G37" s="29" t="s">
        <v>149</v>
      </c>
      <c r="H37" s="14" t="str">
        <f t="shared" si="0"/>
        <v>A</v>
      </c>
      <c r="I37" s="15">
        <f>COUNTIF($F$9:$H37,$H37)</f>
        <v>28</v>
      </c>
      <c r="J37" s="223">
        <v>0.03497685185185185</v>
      </c>
      <c r="K37" s="113" t="s">
        <v>32</v>
      </c>
      <c r="L37" s="12">
        <v>5</v>
      </c>
      <c r="M37" s="13"/>
    </row>
    <row r="38" spans="1:13" s="16" customFormat="1" ht="16.5" hidden="1">
      <c r="A38" s="116">
        <v>66</v>
      </c>
      <c r="B38" s="38">
        <v>51</v>
      </c>
      <c r="C38" s="42" t="s">
        <v>44</v>
      </c>
      <c r="D38" s="15" t="s">
        <v>15</v>
      </c>
      <c r="E38" s="14" t="s">
        <v>2</v>
      </c>
      <c r="F38" s="43">
        <v>1981</v>
      </c>
      <c r="G38" s="30" t="s">
        <v>13</v>
      </c>
      <c r="H38" s="14" t="str">
        <f t="shared" si="0"/>
        <v>A</v>
      </c>
      <c r="I38" s="15">
        <f>COUNTIF($F$9:$H38,$H38)</f>
        <v>29</v>
      </c>
      <c r="J38" s="224">
        <v>0.03515046296296296</v>
      </c>
      <c r="K38" s="113" t="s">
        <v>32</v>
      </c>
      <c r="L38" s="12">
        <v>5</v>
      </c>
      <c r="M38" s="13"/>
    </row>
    <row r="39" spans="1:13" s="16" customFormat="1" ht="16.5" hidden="1">
      <c r="A39" s="116">
        <v>67</v>
      </c>
      <c r="B39" s="38">
        <v>44</v>
      </c>
      <c r="C39" s="42" t="s">
        <v>38</v>
      </c>
      <c r="D39" s="15" t="s">
        <v>25</v>
      </c>
      <c r="E39" s="14" t="s">
        <v>2</v>
      </c>
      <c r="F39" s="43">
        <v>1979</v>
      </c>
      <c r="G39" s="29" t="s">
        <v>141</v>
      </c>
      <c r="H39" s="14" t="str">
        <f t="shared" si="0"/>
        <v>A</v>
      </c>
      <c r="I39" s="15">
        <f>COUNTIF($F$9:$H39,$H39)</f>
        <v>30</v>
      </c>
      <c r="J39" s="224">
        <v>0.03533564814814815</v>
      </c>
      <c r="K39" s="113" t="s">
        <v>32</v>
      </c>
      <c r="L39" s="12">
        <v>5</v>
      </c>
      <c r="M39" s="13"/>
    </row>
    <row r="40" spans="1:13" s="16" customFormat="1" ht="16.5" hidden="1">
      <c r="A40" s="116">
        <v>75</v>
      </c>
      <c r="B40" s="37">
        <v>48</v>
      </c>
      <c r="C40" s="42" t="s">
        <v>64</v>
      </c>
      <c r="D40" s="15" t="s">
        <v>15</v>
      </c>
      <c r="E40" s="14" t="s">
        <v>2</v>
      </c>
      <c r="F40" s="43">
        <v>1985</v>
      </c>
      <c r="G40" s="29" t="s">
        <v>142</v>
      </c>
      <c r="H40" s="14" t="str">
        <f t="shared" si="0"/>
        <v>A</v>
      </c>
      <c r="I40" s="15">
        <f>COUNTIF($F$9:$H40,$H40)</f>
        <v>31</v>
      </c>
      <c r="J40" s="223">
        <v>0.03607638888888889</v>
      </c>
      <c r="K40" s="113" t="s">
        <v>32</v>
      </c>
      <c r="L40" s="12">
        <v>5</v>
      </c>
      <c r="M40" s="13"/>
    </row>
    <row r="41" spans="1:13" s="16" customFormat="1" ht="16.5" hidden="1">
      <c r="A41" s="116">
        <v>80</v>
      </c>
      <c r="B41" s="37">
        <v>106</v>
      </c>
      <c r="C41" s="42" t="s">
        <v>51</v>
      </c>
      <c r="D41" s="15" t="s">
        <v>15</v>
      </c>
      <c r="E41" s="14" t="s">
        <v>2</v>
      </c>
      <c r="F41" s="43">
        <v>1978</v>
      </c>
      <c r="G41" s="29" t="s">
        <v>172</v>
      </c>
      <c r="H41" s="14" t="str">
        <f t="shared" si="0"/>
        <v>A</v>
      </c>
      <c r="I41" s="15">
        <f>COUNTIF($F$9:$H41,$H41)</f>
        <v>32</v>
      </c>
      <c r="J41" s="223">
        <v>0.036875</v>
      </c>
      <c r="K41" s="113" t="s">
        <v>32</v>
      </c>
      <c r="L41" s="12">
        <v>5</v>
      </c>
      <c r="M41" s="13"/>
    </row>
    <row r="42" spans="1:13" s="16" customFormat="1" ht="16.5" hidden="1">
      <c r="A42" s="116">
        <v>82</v>
      </c>
      <c r="B42" s="38">
        <v>27</v>
      </c>
      <c r="C42" s="42" t="s">
        <v>117</v>
      </c>
      <c r="D42" s="15" t="s">
        <v>15</v>
      </c>
      <c r="E42" s="14" t="s">
        <v>2</v>
      </c>
      <c r="F42" s="43">
        <v>1979</v>
      </c>
      <c r="G42" s="30" t="s">
        <v>13</v>
      </c>
      <c r="H42" s="14" t="str">
        <f t="shared" si="0"/>
        <v>A</v>
      </c>
      <c r="I42" s="15">
        <f>COUNTIF($F$9:$H42,$H42)</f>
        <v>33</v>
      </c>
      <c r="J42" s="224">
        <v>0.03695601851851852</v>
      </c>
      <c r="K42" s="113" t="s">
        <v>32</v>
      </c>
      <c r="L42" s="12">
        <v>5</v>
      </c>
      <c r="M42" s="13"/>
    </row>
    <row r="43" spans="1:13" s="16" customFormat="1" ht="16.5" hidden="1">
      <c r="A43" s="116">
        <v>83</v>
      </c>
      <c r="B43" s="37">
        <v>8</v>
      </c>
      <c r="C43" s="42" t="s">
        <v>43</v>
      </c>
      <c r="D43" s="15" t="s">
        <v>15</v>
      </c>
      <c r="E43" s="14" t="s">
        <v>2</v>
      </c>
      <c r="F43" s="43">
        <v>1977</v>
      </c>
      <c r="G43" s="29" t="s">
        <v>121</v>
      </c>
      <c r="H43" s="14" t="str">
        <f t="shared" si="0"/>
        <v>A</v>
      </c>
      <c r="I43" s="15">
        <f>COUNTIF($F$9:$H43,$H43)</f>
        <v>34</v>
      </c>
      <c r="J43" s="223">
        <v>0.03733796296296296</v>
      </c>
      <c r="K43" s="113" t="s">
        <v>32</v>
      </c>
      <c r="L43" s="12">
        <v>5</v>
      </c>
      <c r="M43" s="13"/>
    </row>
    <row r="44" spans="1:13" s="16" customFormat="1" ht="16.5" hidden="1">
      <c r="A44" s="116">
        <v>88</v>
      </c>
      <c r="B44" s="38">
        <v>100</v>
      </c>
      <c r="C44" s="42" t="s">
        <v>118</v>
      </c>
      <c r="D44" s="15" t="s">
        <v>15</v>
      </c>
      <c r="E44" s="14" t="s">
        <v>2</v>
      </c>
      <c r="F44" s="43">
        <v>1986</v>
      </c>
      <c r="G44" s="30" t="s">
        <v>13</v>
      </c>
      <c r="H44" s="14" t="str">
        <f t="shared" si="0"/>
        <v>A</v>
      </c>
      <c r="I44" s="15">
        <f>COUNTIF($F$9:$H44,$H44)</f>
        <v>35</v>
      </c>
      <c r="J44" s="224">
        <v>0.03782407407407407</v>
      </c>
      <c r="K44" s="113" t="s">
        <v>32</v>
      </c>
      <c r="L44" s="12">
        <v>5</v>
      </c>
      <c r="M44" s="13"/>
    </row>
    <row r="45" spans="1:13" s="16" customFormat="1" ht="16.5" hidden="1">
      <c r="A45" s="116">
        <v>89</v>
      </c>
      <c r="B45" s="37">
        <v>101</v>
      </c>
      <c r="C45" s="42" t="s">
        <v>63</v>
      </c>
      <c r="D45" s="15" t="s">
        <v>15</v>
      </c>
      <c r="E45" s="14" t="s">
        <v>2</v>
      </c>
      <c r="F45" s="43">
        <v>1985</v>
      </c>
      <c r="G45" s="29" t="s">
        <v>13</v>
      </c>
      <c r="H45" s="14" t="str">
        <f aca="true" t="shared" si="1" ref="H45:H74">IF($E45="m",IF($F$1-$F45&gt;19,IF($F$1-$F45&lt;40,"A",IF($F$1-$F45&gt;49,IF($F$1-$F45&gt;59,IF($F$1-$F45&gt;69,"E","D"),"C"),"B")),"JM"),IF($F$1-$F45&gt;19,IF($F$1-$F45&lt;40,"F",IF($F$1-$F45&lt;50,"G","H")),"JŽ"))</f>
        <v>A</v>
      </c>
      <c r="I45" s="15">
        <f>COUNTIF($F$9:$H45,$H45)</f>
        <v>36</v>
      </c>
      <c r="J45" s="223">
        <v>0.03782407407407407</v>
      </c>
      <c r="K45" s="113" t="s">
        <v>32</v>
      </c>
      <c r="L45" s="12">
        <v>5</v>
      </c>
      <c r="M45" s="13"/>
    </row>
    <row r="46" spans="1:13" s="16" customFormat="1" ht="16.5" hidden="1">
      <c r="A46" s="116">
        <v>92</v>
      </c>
      <c r="B46" s="38">
        <v>113</v>
      </c>
      <c r="C46" s="42" t="s">
        <v>178</v>
      </c>
      <c r="D46" s="15" t="s">
        <v>15</v>
      </c>
      <c r="E46" s="14" t="s">
        <v>2</v>
      </c>
      <c r="F46" s="43">
        <v>1992</v>
      </c>
      <c r="G46" s="30" t="s">
        <v>13</v>
      </c>
      <c r="H46" s="14" t="str">
        <f t="shared" si="1"/>
        <v>A</v>
      </c>
      <c r="I46" s="17">
        <f>COUNTIF($F$9:$H46,$H46)</f>
        <v>37</v>
      </c>
      <c r="J46" s="224">
        <v>0.03927083333333333</v>
      </c>
      <c r="K46" s="113" t="s">
        <v>173</v>
      </c>
      <c r="L46" s="12">
        <v>5</v>
      </c>
      <c r="M46" s="13"/>
    </row>
    <row r="47" spans="1:13" s="16" customFormat="1" ht="16.5" hidden="1">
      <c r="A47" s="116">
        <v>97</v>
      </c>
      <c r="B47" s="38">
        <v>3</v>
      </c>
      <c r="C47" s="42" t="s">
        <v>120</v>
      </c>
      <c r="D47" s="15" t="s">
        <v>15</v>
      </c>
      <c r="E47" s="14" t="s">
        <v>2</v>
      </c>
      <c r="F47" s="43">
        <v>1980</v>
      </c>
      <c r="G47" s="30" t="s">
        <v>21</v>
      </c>
      <c r="H47" s="14" t="str">
        <f t="shared" si="1"/>
        <v>A</v>
      </c>
      <c r="I47" s="15">
        <f>COUNTIF($F$9:$H47,$H47)</f>
        <v>38</v>
      </c>
      <c r="J47" s="224">
        <v>0.04131944444444444</v>
      </c>
      <c r="K47" s="113" t="s">
        <v>32</v>
      </c>
      <c r="L47" s="12">
        <v>5</v>
      </c>
      <c r="M47" s="13"/>
    </row>
    <row r="48" spans="1:13" s="16" customFormat="1" ht="16.5" hidden="1">
      <c r="A48" s="116">
        <v>106</v>
      </c>
      <c r="B48" s="37">
        <v>36</v>
      </c>
      <c r="C48" s="42" t="s">
        <v>87</v>
      </c>
      <c r="D48" s="15" t="s">
        <v>15</v>
      </c>
      <c r="E48" s="14" t="s">
        <v>2</v>
      </c>
      <c r="F48" s="43">
        <v>1977</v>
      </c>
      <c r="G48" s="29" t="s">
        <v>19</v>
      </c>
      <c r="H48" s="14" t="str">
        <f t="shared" si="1"/>
        <v>A</v>
      </c>
      <c r="I48" s="15">
        <f>COUNTIF($F$9:$H48,$H48)</f>
        <v>39</v>
      </c>
      <c r="J48" s="223">
        <v>0.04416666666666667</v>
      </c>
      <c r="K48" s="113" t="s">
        <v>32</v>
      </c>
      <c r="L48" s="12">
        <v>5</v>
      </c>
      <c r="M48" s="13"/>
    </row>
    <row r="49" spans="1:13" s="16" customFormat="1" ht="16.5" hidden="1">
      <c r="A49" s="116">
        <v>107</v>
      </c>
      <c r="B49" s="37">
        <v>57</v>
      </c>
      <c r="C49" s="42" t="s">
        <v>95</v>
      </c>
      <c r="D49" s="15" t="s">
        <v>15</v>
      </c>
      <c r="E49" s="14" t="s">
        <v>2</v>
      </c>
      <c r="F49" s="43">
        <v>1978</v>
      </c>
      <c r="G49" s="29" t="s">
        <v>13</v>
      </c>
      <c r="H49" s="14" t="str">
        <f t="shared" si="1"/>
        <v>A</v>
      </c>
      <c r="I49" s="15">
        <f>COUNTIF($F$9:$H49,$H49)</f>
        <v>40</v>
      </c>
      <c r="J49" s="223">
        <v>0.044756944444444446</v>
      </c>
      <c r="K49" s="113" t="s">
        <v>32</v>
      </c>
      <c r="L49" s="12">
        <v>5</v>
      </c>
      <c r="M49" s="13"/>
    </row>
    <row r="50" spans="1:13" s="149" customFormat="1" ht="16.5">
      <c r="A50" s="150">
        <v>1</v>
      </c>
      <c r="B50" s="267">
        <v>39</v>
      </c>
      <c r="C50" s="277" t="s">
        <v>136</v>
      </c>
      <c r="D50" s="278" t="s">
        <v>15</v>
      </c>
      <c r="E50" s="279" t="s">
        <v>2</v>
      </c>
      <c r="F50" s="279">
        <v>1973</v>
      </c>
      <c r="G50" s="280" t="s">
        <v>119</v>
      </c>
      <c r="H50" s="279" t="str">
        <f t="shared" si="1"/>
        <v>B</v>
      </c>
      <c r="I50" s="278">
        <f>COUNTIF($F$9:$H50,$H50)</f>
        <v>1</v>
      </c>
      <c r="J50" s="273">
        <v>0.026435185185185187</v>
      </c>
      <c r="K50" s="140" t="s">
        <v>173</v>
      </c>
      <c r="L50" s="141">
        <v>7</v>
      </c>
      <c r="M50" s="281"/>
    </row>
    <row r="51" spans="1:13" s="173" customFormat="1" ht="16.5">
      <c r="A51" s="162">
        <v>2</v>
      </c>
      <c r="B51" s="243">
        <v>7</v>
      </c>
      <c r="C51" s="250" t="s">
        <v>89</v>
      </c>
      <c r="D51" s="251" t="s">
        <v>15</v>
      </c>
      <c r="E51" s="252" t="s">
        <v>2</v>
      </c>
      <c r="F51" s="253">
        <v>1967</v>
      </c>
      <c r="G51" s="254" t="s">
        <v>26</v>
      </c>
      <c r="H51" s="252" t="str">
        <f t="shared" si="1"/>
        <v>B</v>
      </c>
      <c r="I51" s="251">
        <f>COUNTIF($F$9:$H51,$H51)</f>
        <v>2</v>
      </c>
      <c r="J51" s="248">
        <v>0.026574074074074073</v>
      </c>
      <c r="K51" s="181" t="s">
        <v>32</v>
      </c>
      <c r="L51" s="163">
        <v>5</v>
      </c>
      <c r="M51" s="255"/>
    </row>
    <row r="52" spans="1:13" s="208" customFormat="1" ht="16.5">
      <c r="A52" s="219">
        <v>3</v>
      </c>
      <c r="B52" s="235">
        <v>34</v>
      </c>
      <c r="C52" s="236" t="s">
        <v>135</v>
      </c>
      <c r="D52" s="237" t="s">
        <v>15</v>
      </c>
      <c r="E52" s="238" t="s">
        <v>2</v>
      </c>
      <c r="F52" s="238">
        <v>1975</v>
      </c>
      <c r="G52" s="239" t="s">
        <v>18</v>
      </c>
      <c r="H52" s="238" t="str">
        <f t="shared" si="1"/>
        <v>B</v>
      </c>
      <c r="I52" s="237">
        <f>COUNTIF($F$9:$H52,$H52)</f>
        <v>3</v>
      </c>
      <c r="J52" s="240">
        <v>0.02702546296296296</v>
      </c>
      <c r="K52" s="216" t="s">
        <v>173</v>
      </c>
      <c r="L52" s="206">
        <v>7</v>
      </c>
      <c r="M52" s="241"/>
    </row>
    <row r="53" spans="1:13" s="16" customFormat="1" ht="16.5" hidden="1">
      <c r="A53" s="116">
        <v>27</v>
      </c>
      <c r="B53" s="38">
        <v>28</v>
      </c>
      <c r="C53" s="42" t="s">
        <v>112</v>
      </c>
      <c r="D53" s="15" t="s">
        <v>15</v>
      </c>
      <c r="E53" s="14" t="s">
        <v>2</v>
      </c>
      <c r="F53" s="43">
        <v>1976</v>
      </c>
      <c r="G53" s="30" t="s">
        <v>131</v>
      </c>
      <c r="H53" s="14" t="str">
        <f t="shared" si="1"/>
        <v>B</v>
      </c>
      <c r="I53" s="15">
        <f>COUNTIF($F$9:$H53,$H53)</f>
        <v>4</v>
      </c>
      <c r="J53" s="224">
        <v>0.02953703703703704</v>
      </c>
      <c r="K53" s="113" t="s">
        <v>32</v>
      </c>
      <c r="L53" s="12">
        <v>5</v>
      </c>
      <c r="M53" s="13"/>
    </row>
    <row r="54" spans="1:13" s="16" customFormat="1" ht="16.5" hidden="1">
      <c r="A54" s="116">
        <v>33</v>
      </c>
      <c r="B54" s="37">
        <v>70</v>
      </c>
      <c r="C54" s="42" t="s">
        <v>45</v>
      </c>
      <c r="D54" s="15" t="s">
        <v>15</v>
      </c>
      <c r="E54" s="14" t="s">
        <v>2</v>
      </c>
      <c r="F54" s="43">
        <v>1971</v>
      </c>
      <c r="G54" s="29" t="s">
        <v>13</v>
      </c>
      <c r="H54" s="14" t="str">
        <f t="shared" si="1"/>
        <v>B</v>
      </c>
      <c r="I54" s="15">
        <f>COUNTIF($F$9:$H54,$H54)</f>
        <v>5</v>
      </c>
      <c r="J54" s="223">
        <v>0.030648148148148147</v>
      </c>
      <c r="K54" s="113" t="s">
        <v>32</v>
      </c>
      <c r="L54" s="12">
        <v>5</v>
      </c>
      <c r="M54" s="13"/>
    </row>
    <row r="55" spans="1:13" s="16" customFormat="1" ht="16.5" hidden="1">
      <c r="A55" s="116">
        <v>34</v>
      </c>
      <c r="B55" s="38">
        <v>76</v>
      </c>
      <c r="C55" s="42" t="s">
        <v>110</v>
      </c>
      <c r="D55" s="15" t="s">
        <v>15</v>
      </c>
      <c r="E55" s="14" t="s">
        <v>2</v>
      </c>
      <c r="F55" s="43">
        <v>1968</v>
      </c>
      <c r="G55" s="30" t="s">
        <v>13</v>
      </c>
      <c r="H55" s="14" t="str">
        <f t="shared" si="1"/>
        <v>B</v>
      </c>
      <c r="I55" s="15">
        <f>COUNTIF($F$9:$H55,$H55)</f>
        <v>6</v>
      </c>
      <c r="J55" s="224">
        <v>0.030925925925925926</v>
      </c>
      <c r="K55" s="113" t="s">
        <v>32</v>
      </c>
      <c r="L55" s="12">
        <v>5</v>
      </c>
      <c r="M55" s="13"/>
    </row>
    <row r="56" spans="1:13" s="16" customFormat="1" ht="16.5" hidden="1">
      <c r="A56" s="116">
        <v>35</v>
      </c>
      <c r="B56" s="37">
        <v>47</v>
      </c>
      <c r="C56" s="42" t="s">
        <v>77</v>
      </c>
      <c r="D56" s="15" t="s">
        <v>15</v>
      </c>
      <c r="E56" s="14" t="s">
        <v>2</v>
      </c>
      <c r="F56" s="43">
        <v>1973</v>
      </c>
      <c r="G56" s="29" t="s">
        <v>13</v>
      </c>
      <c r="H56" s="14" t="str">
        <f t="shared" si="1"/>
        <v>B</v>
      </c>
      <c r="I56" s="15">
        <f>COUNTIF($F$9:$H56,$H56)</f>
        <v>7</v>
      </c>
      <c r="J56" s="223">
        <v>0.03135416666666666</v>
      </c>
      <c r="K56" s="113" t="s">
        <v>32</v>
      </c>
      <c r="L56" s="12">
        <v>5</v>
      </c>
      <c r="M56" s="13"/>
    </row>
    <row r="57" spans="1:13" s="16" customFormat="1" ht="16.5" hidden="1">
      <c r="A57" s="116">
        <v>41</v>
      </c>
      <c r="B57" s="38">
        <v>68</v>
      </c>
      <c r="C57" s="42" t="s">
        <v>59</v>
      </c>
      <c r="D57" s="15" t="s">
        <v>15</v>
      </c>
      <c r="E57" s="14" t="s">
        <v>2</v>
      </c>
      <c r="F57" s="43">
        <v>1971</v>
      </c>
      <c r="G57" s="30" t="s">
        <v>13</v>
      </c>
      <c r="H57" s="14" t="str">
        <f t="shared" si="1"/>
        <v>B</v>
      </c>
      <c r="I57" s="15">
        <f>COUNTIF($F$9:$H57,$H57)</f>
        <v>8</v>
      </c>
      <c r="J57" s="224">
        <v>0.03173611111111111</v>
      </c>
      <c r="K57" s="113" t="s">
        <v>32</v>
      </c>
      <c r="L57" s="12">
        <v>5</v>
      </c>
      <c r="M57" s="13"/>
    </row>
    <row r="58" spans="1:13" s="16" customFormat="1" ht="16.5" hidden="1">
      <c r="A58" s="116">
        <v>43</v>
      </c>
      <c r="B58" s="38">
        <v>88</v>
      </c>
      <c r="C58" s="42" t="s">
        <v>165</v>
      </c>
      <c r="D58" s="15" t="s">
        <v>15</v>
      </c>
      <c r="E58" s="14" t="s">
        <v>2</v>
      </c>
      <c r="F58" s="43">
        <v>1972</v>
      </c>
      <c r="G58" s="30" t="s">
        <v>13</v>
      </c>
      <c r="H58" s="14" t="str">
        <f t="shared" si="1"/>
        <v>B</v>
      </c>
      <c r="I58" s="15">
        <f>COUNTIF($F$9:$H58,$H58)</f>
        <v>9</v>
      </c>
      <c r="J58" s="224">
        <v>0.03239583333333333</v>
      </c>
      <c r="K58" s="113" t="s">
        <v>32</v>
      </c>
      <c r="L58" s="12">
        <v>5</v>
      </c>
      <c r="M58" s="13"/>
    </row>
    <row r="59" spans="1:13" s="16" customFormat="1" ht="16.5" hidden="1">
      <c r="A59" s="116">
        <v>46</v>
      </c>
      <c r="B59" s="37">
        <v>62</v>
      </c>
      <c r="C59" s="41" t="s">
        <v>150</v>
      </c>
      <c r="D59" s="17" t="s">
        <v>15</v>
      </c>
      <c r="E59" s="18" t="s">
        <v>2</v>
      </c>
      <c r="F59" s="18">
        <v>1967</v>
      </c>
      <c r="G59" s="31" t="s">
        <v>13</v>
      </c>
      <c r="H59" s="18" t="str">
        <f t="shared" si="1"/>
        <v>B</v>
      </c>
      <c r="I59" s="17">
        <f>COUNTIF($F$9:$H59,$H59)</f>
        <v>10</v>
      </c>
      <c r="J59" s="223">
        <v>0.032916666666666664</v>
      </c>
      <c r="K59" s="114" t="s">
        <v>173</v>
      </c>
      <c r="L59" s="12">
        <v>7</v>
      </c>
      <c r="M59" s="19"/>
    </row>
    <row r="60" spans="1:13" s="16" customFormat="1" ht="16.5" hidden="1">
      <c r="A60" s="116">
        <v>54</v>
      </c>
      <c r="B60" s="37">
        <v>61</v>
      </c>
      <c r="C60" s="42" t="s">
        <v>53</v>
      </c>
      <c r="D60" s="15" t="s">
        <v>15</v>
      </c>
      <c r="E60" s="14" t="s">
        <v>2</v>
      </c>
      <c r="F60" s="43">
        <v>1971</v>
      </c>
      <c r="G60" s="29" t="s">
        <v>13</v>
      </c>
      <c r="H60" s="14" t="str">
        <f t="shared" si="1"/>
        <v>B</v>
      </c>
      <c r="I60" s="15">
        <f>COUNTIF($F$9:$H60,$H60)</f>
        <v>11</v>
      </c>
      <c r="J60" s="223">
        <v>0.03375</v>
      </c>
      <c r="K60" s="113" t="s">
        <v>32</v>
      </c>
      <c r="L60" s="12">
        <v>5</v>
      </c>
      <c r="M60" s="13"/>
    </row>
    <row r="61" spans="1:13" s="16" customFormat="1" ht="16.5" hidden="1">
      <c r="A61" s="116">
        <v>57</v>
      </c>
      <c r="B61" s="37">
        <v>30</v>
      </c>
      <c r="C61" s="42" t="s">
        <v>69</v>
      </c>
      <c r="D61" s="15" t="s">
        <v>15</v>
      </c>
      <c r="E61" s="14" t="s">
        <v>2</v>
      </c>
      <c r="F61" s="43">
        <v>1976</v>
      </c>
      <c r="G61" s="29" t="s">
        <v>13</v>
      </c>
      <c r="H61" s="14" t="str">
        <f t="shared" si="1"/>
        <v>B</v>
      </c>
      <c r="I61" s="15">
        <f>COUNTIF($F$9:$H61,$H61)</f>
        <v>12</v>
      </c>
      <c r="J61" s="223">
        <v>0.034212962962962966</v>
      </c>
      <c r="K61" s="113" t="s">
        <v>32</v>
      </c>
      <c r="L61" s="12">
        <v>5</v>
      </c>
      <c r="M61" s="13"/>
    </row>
    <row r="62" spans="1:13" s="16" customFormat="1" ht="16.5" hidden="1">
      <c r="A62" s="116">
        <v>58</v>
      </c>
      <c r="B62" s="38">
        <v>11</v>
      </c>
      <c r="C62" s="42" t="s">
        <v>98</v>
      </c>
      <c r="D62" s="15" t="s">
        <v>15</v>
      </c>
      <c r="E62" s="14" t="s">
        <v>2</v>
      </c>
      <c r="F62" s="43">
        <v>1972</v>
      </c>
      <c r="G62" s="30" t="s">
        <v>27</v>
      </c>
      <c r="H62" s="14" t="str">
        <f t="shared" si="1"/>
        <v>B</v>
      </c>
      <c r="I62" s="15">
        <f>COUNTIF($F$9:$H62,$H62)</f>
        <v>13</v>
      </c>
      <c r="J62" s="224">
        <v>0.03423611111111111</v>
      </c>
      <c r="K62" s="113" t="s">
        <v>32</v>
      </c>
      <c r="L62" s="12">
        <v>5</v>
      </c>
      <c r="M62" s="13"/>
    </row>
    <row r="63" spans="1:13" s="16" customFormat="1" ht="16.5" hidden="1">
      <c r="A63" s="116">
        <v>59</v>
      </c>
      <c r="B63" s="37">
        <v>104</v>
      </c>
      <c r="C63" s="42" t="s">
        <v>52</v>
      </c>
      <c r="D63" s="15" t="s">
        <v>15</v>
      </c>
      <c r="E63" s="14" t="s">
        <v>2</v>
      </c>
      <c r="F63" s="43">
        <v>1976</v>
      </c>
      <c r="G63" s="29" t="s">
        <v>13</v>
      </c>
      <c r="H63" s="14" t="str">
        <f t="shared" si="1"/>
        <v>B</v>
      </c>
      <c r="I63" s="15">
        <f>COUNTIF($F$9:$H63,$H63)</f>
        <v>14</v>
      </c>
      <c r="J63" s="223">
        <v>0.03431712962962963</v>
      </c>
      <c r="K63" s="113" t="s">
        <v>32</v>
      </c>
      <c r="L63" s="12">
        <v>5</v>
      </c>
      <c r="M63" s="13"/>
    </row>
    <row r="64" spans="1:13" s="16" customFormat="1" ht="16.5" hidden="1">
      <c r="A64" s="116">
        <v>60</v>
      </c>
      <c r="B64" s="37">
        <v>26</v>
      </c>
      <c r="C64" s="42" t="s">
        <v>73</v>
      </c>
      <c r="D64" s="15" t="s">
        <v>15</v>
      </c>
      <c r="E64" s="14" t="s">
        <v>2</v>
      </c>
      <c r="F64" s="43">
        <v>1976</v>
      </c>
      <c r="G64" s="29" t="s">
        <v>13</v>
      </c>
      <c r="H64" s="14" t="str">
        <f t="shared" si="1"/>
        <v>B</v>
      </c>
      <c r="I64" s="15">
        <f>COUNTIF($F$9:$H64,$H64)</f>
        <v>15</v>
      </c>
      <c r="J64" s="223">
        <v>0.034525462962962966</v>
      </c>
      <c r="K64" s="113" t="s">
        <v>32</v>
      </c>
      <c r="L64" s="12">
        <v>5</v>
      </c>
      <c r="M64" s="13"/>
    </row>
    <row r="65" spans="1:13" s="16" customFormat="1" ht="16.5" hidden="1">
      <c r="A65" s="116">
        <v>62</v>
      </c>
      <c r="B65" s="38">
        <v>55</v>
      </c>
      <c r="C65" s="42" t="s">
        <v>147</v>
      </c>
      <c r="D65" s="15" t="s">
        <v>15</v>
      </c>
      <c r="E65" s="14" t="s">
        <v>2</v>
      </c>
      <c r="F65" s="43">
        <v>1968</v>
      </c>
      <c r="G65" s="30" t="s">
        <v>13</v>
      </c>
      <c r="H65" s="14" t="str">
        <f t="shared" si="1"/>
        <v>B</v>
      </c>
      <c r="I65" s="15">
        <f>COUNTIF($F$9:$H65,$H65)</f>
        <v>16</v>
      </c>
      <c r="J65" s="224">
        <v>0.03481481481481481</v>
      </c>
      <c r="K65" s="113" t="s">
        <v>32</v>
      </c>
      <c r="L65" s="12">
        <v>5</v>
      </c>
      <c r="M65" s="13"/>
    </row>
    <row r="66" spans="1:13" s="16" customFormat="1" ht="16.5" hidden="1">
      <c r="A66" s="116">
        <v>65</v>
      </c>
      <c r="B66" s="37">
        <v>31</v>
      </c>
      <c r="C66" s="42" t="s">
        <v>55</v>
      </c>
      <c r="D66" s="15" t="s">
        <v>15</v>
      </c>
      <c r="E66" s="14" t="s">
        <v>2</v>
      </c>
      <c r="F66" s="43">
        <v>1975</v>
      </c>
      <c r="G66" s="29" t="s">
        <v>13</v>
      </c>
      <c r="H66" s="14" t="str">
        <f t="shared" si="1"/>
        <v>B</v>
      </c>
      <c r="I66" s="15">
        <f>COUNTIF($F$9:$H66,$H66)</f>
        <v>17</v>
      </c>
      <c r="J66" s="223">
        <v>0.034999999999999996</v>
      </c>
      <c r="K66" s="113" t="s">
        <v>32</v>
      </c>
      <c r="L66" s="12">
        <v>5</v>
      </c>
      <c r="M66" s="13"/>
    </row>
    <row r="67" spans="1:13" s="16" customFormat="1" ht="16.5" hidden="1">
      <c r="A67" s="116">
        <v>69</v>
      </c>
      <c r="B67" s="38">
        <v>82</v>
      </c>
      <c r="C67" s="42" t="s">
        <v>35</v>
      </c>
      <c r="D67" s="15" t="s">
        <v>15</v>
      </c>
      <c r="E67" s="14" t="s">
        <v>2</v>
      </c>
      <c r="F67" s="43">
        <v>1969</v>
      </c>
      <c r="G67" s="30" t="s">
        <v>159</v>
      </c>
      <c r="H67" s="14" t="str">
        <f t="shared" si="1"/>
        <v>B</v>
      </c>
      <c r="I67" s="15">
        <f>COUNTIF($F$9:$H67,$H67)</f>
        <v>18</v>
      </c>
      <c r="J67" s="224">
        <v>0.03534722222222222</v>
      </c>
      <c r="K67" s="113" t="s">
        <v>32</v>
      </c>
      <c r="L67" s="12">
        <v>5</v>
      </c>
      <c r="M67" s="13"/>
    </row>
    <row r="68" spans="1:13" s="16" customFormat="1" ht="16.5" hidden="1">
      <c r="A68" s="116">
        <v>72</v>
      </c>
      <c r="B68" s="38">
        <v>6</v>
      </c>
      <c r="C68" s="42" t="s">
        <v>81</v>
      </c>
      <c r="D68" s="15" t="s">
        <v>15</v>
      </c>
      <c r="E68" s="14" t="s">
        <v>2</v>
      </c>
      <c r="F68" s="43">
        <v>1970</v>
      </c>
      <c r="G68" s="30" t="s">
        <v>21</v>
      </c>
      <c r="H68" s="14" t="str">
        <f t="shared" si="1"/>
        <v>B</v>
      </c>
      <c r="I68" s="15">
        <f>COUNTIF($F$9:$H68,$H68)</f>
        <v>19</v>
      </c>
      <c r="J68" s="224">
        <v>0.03576388888888889</v>
      </c>
      <c r="K68" s="113" t="s">
        <v>32</v>
      </c>
      <c r="L68" s="12">
        <v>5</v>
      </c>
      <c r="M68" s="13"/>
    </row>
    <row r="69" spans="1:13" s="16" customFormat="1" ht="16.5" hidden="1">
      <c r="A69" s="116">
        <v>73</v>
      </c>
      <c r="B69" s="37">
        <v>10</v>
      </c>
      <c r="C69" s="42" t="s">
        <v>58</v>
      </c>
      <c r="D69" s="15" t="s">
        <v>15</v>
      </c>
      <c r="E69" s="14" t="s">
        <v>2</v>
      </c>
      <c r="F69" s="43">
        <v>1974</v>
      </c>
      <c r="G69" s="29" t="s">
        <v>123</v>
      </c>
      <c r="H69" s="14" t="str">
        <f t="shared" si="1"/>
        <v>B</v>
      </c>
      <c r="I69" s="15">
        <f>COUNTIF($F$9:$H69,$H69)</f>
        <v>20</v>
      </c>
      <c r="J69" s="223">
        <v>0.03576388888888889</v>
      </c>
      <c r="K69" s="113" t="s">
        <v>32</v>
      </c>
      <c r="L69" s="12">
        <v>5</v>
      </c>
      <c r="M69" s="13"/>
    </row>
    <row r="70" spans="1:13" s="16" customFormat="1" ht="16.5" hidden="1">
      <c r="A70" s="116">
        <v>85</v>
      </c>
      <c r="B70" s="38">
        <v>38</v>
      </c>
      <c r="C70" s="42" t="s">
        <v>99</v>
      </c>
      <c r="D70" s="15" t="s">
        <v>15</v>
      </c>
      <c r="E70" s="14" t="s">
        <v>2</v>
      </c>
      <c r="F70" s="43">
        <v>1969</v>
      </c>
      <c r="G70" s="30" t="s">
        <v>19</v>
      </c>
      <c r="H70" s="14" t="str">
        <f t="shared" si="1"/>
        <v>B</v>
      </c>
      <c r="I70" s="15">
        <f>COUNTIF($F$9:$H70,$H70)</f>
        <v>21</v>
      </c>
      <c r="J70" s="224">
        <v>0.0375462962962963</v>
      </c>
      <c r="K70" s="113" t="s">
        <v>32</v>
      </c>
      <c r="L70" s="12">
        <v>5</v>
      </c>
      <c r="M70" s="13"/>
    </row>
    <row r="71" spans="1:13" s="16" customFormat="1" ht="16.5" hidden="1">
      <c r="A71" s="116">
        <v>95</v>
      </c>
      <c r="B71" s="37">
        <v>9</v>
      </c>
      <c r="C71" s="42" t="s">
        <v>46</v>
      </c>
      <c r="D71" s="15" t="s">
        <v>15</v>
      </c>
      <c r="E71" s="14" t="s">
        <v>2</v>
      </c>
      <c r="F71" s="43">
        <v>1974</v>
      </c>
      <c r="G71" s="29" t="s">
        <v>122</v>
      </c>
      <c r="H71" s="14" t="str">
        <f t="shared" si="1"/>
        <v>B</v>
      </c>
      <c r="I71" s="15">
        <f>COUNTIF($F$9:$H71,$H71)</f>
        <v>22</v>
      </c>
      <c r="J71" s="223">
        <v>0.040428240740740744</v>
      </c>
      <c r="K71" s="113" t="s">
        <v>32</v>
      </c>
      <c r="L71" s="12">
        <v>5</v>
      </c>
      <c r="M71" s="13"/>
    </row>
    <row r="72" spans="1:13" s="16" customFormat="1" ht="16.5" hidden="1">
      <c r="A72" s="116">
        <v>100</v>
      </c>
      <c r="B72" s="38">
        <v>69</v>
      </c>
      <c r="C72" s="42" t="s">
        <v>101</v>
      </c>
      <c r="D72" s="15" t="s">
        <v>15</v>
      </c>
      <c r="E72" s="14" t="s">
        <v>2</v>
      </c>
      <c r="F72" s="43">
        <v>1972</v>
      </c>
      <c r="G72" s="30" t="s">
        <v>13</v>
      </c>
      <c r="H72" s="14" t="str">
        <f t="shared" si="1"/>
        <v>B</v>
      </c>
      <c r="I72" s="15">
        <f>COUNTIF($F$9:$H72,$H72)</f>
        <v>23</v>
      </c>
      <c r="J72" s="224">
        <v>0.04186342592592593</v>
      </c>
      <c r="K72" s="113" t="s">
        <v>32</v>
      </c>
      <c r="L72" s="12">
        <v>5</v>
      </c>
      <c r="M72" s="13"/>
    </row>
    <row r="73" spans="1:13" s="16" customFormat="1" ht="16.5" hidden="1">
      <c r="A73" s="116">
        <v>102</v>
      </c>
      <c r="B73" s="37">
        <v>111</v>
      </c>
      <c r="C73" s="41" t="s">
        <v>177</v>
      </c>
      <c r="D73" s="17" t="s">
        <v>15</v>
      </c>
      <c r="E73" s="18" t="s">
        <v>2</v>
      </c>
      <c r="F73" s="18">
        <v>1972</v>
      </c>
      <c r="G73" s="31" t="s">
        <v>13</v>
      </c>
      <c r="H73" s="18" t="str">
        <f t="shared" si="1"/>
        <v>B</v>
      </c>
      <c r="I73" s="17">
        <f>COUNTIF($F$9:$H73,$H73)</f>
        <v>24</v>
      </c>
      <c r="J73" s="223">
        <v>0.0422800925925926</v>
      </c>
      <c r="K73" s="114" t="s">
        <v>173</v>
      </c>
      <c r="L73" s="12">
        <v>0</v>
      </c>
      <c r="M73" s="19" t="s">
        <v>175</v>
      </c>
    </row>
    <row r="74" spans="1:13" s="16" customFormat="1" ht="16.5" hidden="1">
      <c r="A74" s="116">
        <v>111</v>
      </c>
      <c r="B74" s="38">
        <v>37</v>
      </c>
      <c r="C74" s="42" t="s">
        <v>104</v>
      </c>
      <c r="D74" s="15" t="s">
        <v>15</v>
      </c>
      <c r="E74" s="14" t="s">
        <v>2</v>
      </c>
      <c r="F74" s="43">
        <v>1970</v>
      </c>
      <c r="G74" s="29" t="s">
        <v>19</v>
      </c>
      <c r="H74" s="14" t="str">
        <f t="shared" si="1"/>
        <v>B</v>
      </c>
      <c r="I74" s="15">
        <f>COUNTIF($F$9:$H74,$H74)</f>
        <v>25</v>
      </c>
      <c r="J74" s="224" t="s">
        <v>180</v>
      </c>
      <c r="K74" s="113" t="s">
        <v>32</v>
      </c>
      <c r="L74" s="12">
        <v>5</v>
      </c>
      <c r="M74" s="13"/>
    </row>
    <row r="75" spans="1:13" s="16" customFormat="1" ht="16.5">
      <c r="A75" s="116"/>
      <c r="B75" s="38"/>
      <c r="C75" s="42"/>
      <c r="D75" s="15"/>
      <c r="E75" s="14"/>
      <c r="F75" s="43"/>
      <c r="G75" s="29"/>
      <c r="H75" s="14"/>
      <c r="I75" s="15"/>
      <c r="J75" s="224"/>
      <c r="K75" s="113"/>
      <c r="L75" s="12"/>
      <c r="M75" s="13"/>
    </row>
    <row r="76" spans="1:13" s="149" customFormat="1" ht="16.5">
      <c r="A76" s="150">
        <v>1</v>
      </c>
      <c r="B76" s="267">
        <v>41</v>
      </c>
      <c r="C76" s="268" t="s">
        <v>79</v>
      </c>
      <c r="D76" s="269" t="s">
        <v>15</v>
      </c>
      <c r="E76" s="270" t="s">
        <v>2</v>
      </c>
      <c r="F76" s="271">
        <v>1965</v>
      </c>
      <c r="G76" s="272" t="s">
        <v>139</v>
      </c>
      <c r="H76" s="270" t="str">
        <f aca="true" t="shared" si="2" ref="H76:H89">IF($E76="m",IF($F$1-$F76&gt;19,IF($F$1-$F76&lt;40,"A",IF($F$1-$F76&gt;49,IF($F$1-$F76&gt;59,IF($F$1-$F76&gt;69,"E","D"),"C"),"B")),"JM"),IF($F$1-$F76&gt;19,IF($F$1-$F76&lt;40,"F",IF($F$1-$F76&lt;50,"G","H")),"JŽ"))</f>
        <v>C</v>
      </c>
      <c r="I76" s="269">
        <f>COUNTIF($F$9:$H76,$H76)</f>
        <v>1</v>
      </c>
      <c r="J76" s="273">
        <v>0.026446759259259264</v>
      </c>
      <c r="K76" s="157" t="s">
        <v>32</v>
      </c>
      <c r="L76" s="141">
        <v>5</v>
      </c>
      <c r="M76" s="285"/>
    </row>
    <row r="77" spans="1:13" s="173" customFormat="1" ht="16.5">
      <c r="A77" s="162">
        <v>2</v>
      </c>
      <c r="B77" s="256">
        <v>98</v>
      </c>
      <c r="C77" s="250" t="s">
        <v>102</v>
      </c>
      <c r="D77" s="251" t="s">
        <v>15</v>
      </c>
      <c r="E77" s="252" t="s">
        <v>2</v>
      </c>
      <c r="F77" s="253">
        <v>1961</v>
      </c>
      <c r="G77" s="257" t="s">
        <v>119</v>
      </c>
      <c r="H77" s="252" t="str">
        <f t="shared" si="2"/>
        <v>C</v>
      </c>
      <c r="I77" s="251">
        <f>COUNTIF($F$9:$H77,$H77)</f>
        <v>2</v>
      </c>
      <c r="J77" s="258">
        <v>0.027974537037037034</v>
      </c>
      <c r="K77" s="181" t="s">
        <v>32</v>
      </c>
      <c r="L77" s="163">
        <v>5</v>
      </c>
      <c r="M77" s="255"/>
    </row>
    <row r="78" spans="1:13" s="208" customFormat="1" ht="16.5">
      <c r="A78" s="219">
        <v>3</v>
      </c>
      <c r="B78" s="227">
        <v>67</v>
      </c>
      <c r="C78" s="228" t="s">
        <v>75</v>
      </c>
      <c r="D78" s="229" t="s">
        <v>15</v>
      </c>
      <c r="E78" s="230" t="s">
        <v>2</v>
      </c>
      <c r="F78" s="231">
        <v>1965</v>
      </c>
      <c r="G78" s="232" t="s">
        <v>153</v>
      </c>
      <c r="H78" s="230" t="str">
        <f t="shared" si="2"/>
        <v>C</v>
      </c>
      <c r="I78" s="229">
        <f>COUNTIF($F$9:$H78,$H78)</f>
        <v>3</v>
      </c>
      <c r="J78" s="233">
        <v>0.02925925925925926</v>
      </c>
      <c r="K78" s="205" t="s">
        <v>32</v>
      </c>
      <c r="L78" s="206">
        <v>5</v>
      </c>
      <c r="M78" s="234"/>
    </row>
    <row r="79" spans="1:13" s="16" customFormat="1" ht="16.5" hidden="1">
      <c r="A79" s="116">
        <v>28</v>
      </c>
      <c r="B79" s="37">
        <v>78</v>
      </c>
      <c r="C79" s="42" t="s">
        <v>48</v>
      </c>
      <c r="D79" s="15" t="s">
        <v>15</v>
      </c>
      <c r="E79" s="14" t="s">
        <v>2</v>
      </c>
      <c r="F79" s="43">
        <v>1959</v>
      </c>
      <c r="G79" s="29" t="s">
        <v>158</v>
      </c>
      <c r="H79" s="14" t="str">
        <f t="shared" si="2"/>
        <v>C</v>
      </c>
      <c r="I79" s="15">
        <f>COUNTIF($F$9:$H79,$H79)</f>
        <v>4</v>
      </c>
      <c r="J79" s="223">
        <v>0.029618055555555554</v>
      </c>
      <c r="K79" s="113" t="s">
        <v>32</v>
      </c>
      <c r="L79" s="12">
        <v>5</v>
      </c>
      <c r="M79" s="13"/>
    </row>
    <row r="80" spans="1:13" s="16" customFormat="1" ht="16.5" hidden="1">
      <c r="A80" s="116">
        <v>45</v>
      </c>
      <c r="B80" s="37">
        <v>71</v>
      </c>
      <c r="C80" s="42" t="s">
        <v>34</v>
      </c>
      <c r="D80" s="15" t="s">
        <v>15</v>
      </c>
      <c r="E80" s="14" t="s">
        <v>2</v>
      </c>
      <c r="F80" s="43">
        <v>1958</v>
      </c>
      <c r="G80" s="29" t="s">
        <v>19</v>
      </c>
      <c r="H80" s="14" t="str">
        <f t="shared" si="2"/>
        <v>C</v>
      </c>
      <c r="I80" s="15">
        <f>COUNTIF($F$9:$H80,$H80)</f>
        <v>5</v>
      </c>
      <c r="J80" s="223">
        <v>0.03290509259259259</v>
      </c>
      <c r="K80" s="113" t="s">
        <v>32</v>
      </c>
      <c r="L80" s="12">
        <v>5</v>
      </c>
      <c r="M80" s="13"/>
    </row>
    <row r="81" spans="1:13" s="16" customFormat="1" ht="16.5" hidden="1">
      <c r="A81" s="116">
        <v>48</v>
      </c>
      <c r="B81" s="37">
        <v>23</v>
      </c>
      <c r="C81" s="42" t="s">
        <v>60</v>
      </c>
      <c r="D81" s="15" t="s">
        <v>15</v>
      </c>
      <c r="E81" s="14" t="s">
        <v>2</v>
      </c>
      <c r="F81" s="43">
        <v>1966</v>
      </c>
      <c r="G81" s="29" t="s">
        <v>13</v>
      </c>
      <c r="H81" s="14" t="str">
        <f t="shared" si="2"/>
        <v>C</v>
      </c>
      <c r="I81" s="15">
        <f>COUNTIF($F$9:$H81,$H81)</f>
        <v>6</v>
      </c>
      <c r="J81" s="223">
        <v>0.033171296296296296</v>
      </c>
      <c r="K81" s="113" t="s">
        <v>32</v>
      </c>
      <c r="L81" s="12">
        <v>5</v>
      </c>
      <c r="M81" s="13"/>
    </row>
    <row r="82" spans="1:13" s="16" customFormat="1" ht="16.5" hidden="1">
      <c r="A82" s="116">
        <v>49</v>
      </c>
      <c r="B82" s="38">
        <v>24</v>
      </c>
      <c r="C82" s="42" t="s">
        <v>50</v>
      </c>
      <c r="D82" s="15" t="s">
        <v>15</v>
      </c>
      <c r="E82" s="14" t="s">
        <v>2</v>
      </c>
      <c r="F82" s="43">
        <v>1964</v>
      </c>
      <c r="G82" s="30" t="s">
        <v>130</v>
      </c>
      <c r="H82" s="14" t="str">
        <f t="shared" si="2"/>
        <v>C</v>
      </c>
      <c r="I82" s="15">
        <f>COUNTIF($F$9:$H82,$H82)</f>
        <v>7</v>
      </c>
      <c r="J82" s="224">
        <v>0.03318287037037037</v>
      </c>
      <c r="K82" s="113" t="s">
        <v>32</v>
      </c>
      <c r="L82" s="12">
        <v>5</v>
      </c>
      <c r="M82" s="13"/>
    </row>
    <row r="83" spans="1:13" s="16" customFormat="1" ht="16.5" hidden="1">
      <c r="A83" s="116">
        <v>55</v>
      </c>
      <c r="B83" s="37">
        <v>92</v>
      </c>
      <c r="C83" s="42" t="s">
        <v>56</v>
      </c>
      <c r="D83" s="15" t="s">
        <v>15</v>
      </c>
      <c r="E83" s="14" t="s">
        <v>2</v>
      </c>
      <c r="F83" s="43">
        <v>1965</v>
      </c>
      <c r="G83" s="29" t="s">
        <v>166</v>
      </c>
      <c r="H83" s="14" t="str">
        <f t="shared" si="2"/>
        <v>C</v>
      </c>
      <c r="I83" s="15">
        <f>COUNTIF($F$9:$H83,$H83)</f>
        <v>8</v>
      </c>
      <c r="J83" s="223">
        <v>0.0340625</v>
      </c>
      <c r="K83" s="113" t="s">
        <v>32</v>
      </c>
      <c r="L83" s="12">
        <v>5</v>
      </c>
      <c r="M83" s="13"/>
    </row>
    <row r="84" spans="1:13" s="16" customFormat="1" ht="16.5" hidden="1">
      <c r="A84" s="116">
        <v>2</v>
      </c>
      <c r="B84" s="38">
        <v>1</v>
      </c>
      <c r="C84" s="42" t="s">
        <v>86</v>
      </c>
      <c r="D84" s="15" t="s">
        <v>15</v>
      </c>
      <c r="E84" s="18" t="s">
        <v>2</v>
      </c>
      <c r="F84" s="43">
        <v>1963</v>
      </c>
      <c r="G84" s="29" t="s">
        <v>21</v>
      </c>
      <c r="H84" s="14" t="str">
        <f t="shared" si="2"/>
        <v>C</v>
      </c>
      <c r="I84" s="15">
        <f>COUNTIF($F$9:$H84,$H84)</f>
        <v>9</v>
      </c>
      <c r="J84" s="224">
        <v>0.035543981481481475</v>
      </c>
      <c r="K84" s="113" t="s">
        <v>32</v>
      </c>
      <c r="L84" s="12">
        <v>5</v>
      </c>
      <c r="M84" s="13"/>
    </row>
    <row r="85" spans="1:13" s="16" customFormat="1" ht="16.5" hidden="1">
      <c r="A85" s="116">
        <v>74</v>
      </c>
      <c r="B85" s="38">
        <v>107</v>
      </c>
      <c r="C85" s="42" t="s">
        <v>41</v>
      </c>
      <c r="D85" s="15" t="s">
        <v>15</v>
      </c>
      <c r="E85" s="14" t="s">
        <v>2</v>
      </c>
      <c r="F85" s="43">
        <v>1959</v>
      </c>
      <c r="G85" s="30" t="s">
        <v>18</v>
      </c>
      <c r="H85" s="14" t="str">
        <f t="shared" si="2"/>
        <v>C</v>
      </c>
      <c r="I85" s="15">
        <f>COUNTIF($F$9:$H85,$H85)</f>
        <v>10</v>
      </c>
      <c r="J85" s="224">
        <v>0.03597222222222222</v>
      </c>
      <c r="K85" s="113" t="s">
        <v>32</v>
      </c>
      <c r="L85" s="12">
        <v>5</v>
      </c>
      <c r="M85" s="13"/>
    </row>
    <row r="86" spans="1:13" s="16" customFormat="1" ht="16.5" hidden="1">
      <c r="A86" s="116">
        <v>78</v>
      </c>
      <c r="B86" s="37">
        <v>110</v>
      </c>
      <c r="C86" s="42" t="s">
        <v>49</v>
      </c>
      <c r="D86" s="15" t="s">
        <v>15</v>
      </c>
      <c r="E86" s="14" t="s">
        <v>2</v>
      </c>
      <c r="F86" s="43">
        <v>1965</v>
      </c>
      <c r="G86" s="29" t="s">
        <v>176</v>
      </c>
      <c r="H86" s="14" t="str">
        <f t="shared" si="2"/>
        <v>C</v>
      </c>
      <c r="I86" s="15">
        <f>COUNTIF($F$9:$H86,$H86)</f>
        <v>11</v>
      </c>
      <c r="J86" s="223">
        <v>0.036724537037037035</v>
      </c>
      <c r="K86" s="113" t="s">
        <v>32</v>
      </c>
      <c r="L86" s="12">
        <v>5</v>
      </c>
      <c r="M86" s="13"/>
    </row>
    <row r="87" spans="1:13" s="16" customFormat="1" ht="16.5" hidden="1">
      <c r="A87" s="116">
        <v>96</v>
      </c>
      <c r="B87" s="38">
        <v>91</v>
      </c>
      <c r="C87" s="42" t="s">
        <v>114</v>
      </c>
      <c r="D87" s="15" t="s">
        <v>15</v>
      </c>
      <c r="E87" s="14" t="s">
        <v>2</v>
      </c>
      <c r="F87" s="43">
        <v>1964</v>
      </c>
      <c r="G87" s="30" t="s">
        <v>13</v>
      </c>
      <c r="H87" s="14" t="str">
        <f t="shared" si="2"/>
        <v>C</v>
      </c>
      <c r="I87" s="15">
        <f>COUNTIF($F$9:$H87,$H87)</f>
        <v>12</v>
      </c>
      <c r="J87" s="224">
        <v>0.040625</v>
      </c>
      <c r="K87" s="113" t="s">
        <v>32</v>
      </c>
      <c r="L87" s="12">
        <v>5</v>
      </c>
      <c r="M87" s="13"/>
    </row>
    <row r="88" spans="1:13" s="16" customFormat="1" ht="16.5" hidden="1">
      <c r="A88" s="116">
        <v>104</v>
      </c>
      <c r="B88" s="37">
        <v>77</v>
      </c>
      <c r="C88" s="41" t="s">
        <v>157</v>
      </c>
      <c r="D88" s="17" t="s">
        <v>15</v>
      </c>
      <c r="E88" s="18" t="s">
        <v>2</v>
      </c>
      <c r="F88" s="18">
        <v>1962</v>
      </c>
      <c r="G88" s="31" t="s">
        <v>23</v>
      </c>
      <c r="H88" s="18" t="str">
        <f t="shared" si="2"/>
        <v>C</v>
      </c>
      <c r="I88" s="17">
        <f>COUNTIF($F$9:$H88,$H88)</f>
        <v>13</v>
      </c>
      <c r="J88" s="223">
        <v>0.04296296296296296</v>
      </c>
      <c r="K88" s="114" t="s">
        <v>173</v>
      </c>
      <c r="L88" s="12">
        <v>7</v>
      </c>
      <c r="M88" s="19"/>
    </row>
    <row r="89" spans="1:13" s="16" customFormat="1" ht="16.5" hidden="1">
      <c r="A89" s="116">
        <v>112</v>
      </c>
      <c r="B89" s="37">
        <v>103</v>
      </c>
      <c r="C89" s="41" t="s">
        <v>171</v>
      </c>
      <c r="D89" s="17" t="s">
        <v>15</v>
      </c>
      <c r="E89" s="18" t="s">
        <v>2</v>
      </c>
      <c r="F89" s="18">
        <v>1962</v>
      </c>
      <c r="G89" s="31" t="s">
        <v>13</v>
      </c>
      <c r="H89" s="18" t="str">
        <f t="shared" si="2"/>
        <v>C</v>
      </c>
      <c r="I89" s="17">
        <f>COUNTIF($F$9:$H89,$H89)</f>
        <v>14</v>
      </c>
      <c r="J89" s="223" t="s">
        <v>180</v>
      </c>
      <c r="K89" s="114" t="s">
        <v>173</v>
      </c>
      <c r="L89" s="12">
        <v>0</v>
      </c>
      <c r="M89" s="19" t="s">
        <v>175</v>
      </c>
    </row>
    <row r="90" spans="1:13" s="16" customFormat="1" ht="16.5">
      <c r="A90" s="116"/>
      <c r="B90" s="37"/>
      <c r="C90" s="41"/>
      <c r="D90" s="17"/>
      <c r="E90" s="18"/>
      <c r="F90" s="18"/>
      <c r="G90" s="31"/>
      <c r="H90" s="18"/>
      <c r="I90" s="17"/>
      <c r="J90" s="223"/>
      <c r="K90" s="114"/>
      <c r="L90" s="12"/>
      <c r="M90" s="19"/>
    </row>
    <row r="91" spans="1:13" s="149" customFormat="1" ht="16.5">
      <c r="A91" s="150">
        <v>1</v>
      </c>
      <c r="B91" s="267">
        <v>20</v>
      </c>
      <c r="C91" s="277" t="s">
        <v>128</v>
      </c>
      <c r="D91" s="278" t="s">
        <v>15</v>
      </c>
      <c r="E91" s="279" t="s">
        <v>2</v>
      </c>
      <c r="F91" s="279">
        <v>1954</v>
      </c>
      <c r="G91" s="280" t="s">
        <v>28</v>
      </c>
      <c r="H91" s="279" t="str">
        <f aca="true" t="shared" si="3" ref="H91:H96">IF($E91="m",IF($F$1-$F91&gt;19,IF($F$1-$F91&lt;40,"A",IF($F$1-$F91&gt;49,IF($F$1-$F91&gt;59,IF($F$1-$F91&gt;69,"E","D"),"C"),"B")),"JM"),IF($F$1-$F91&gt;19,IF($F$1-$F91&lt;40,"F",IF($F$1-$F91&lt;50,"G","H")),"JŽ"))</f>
        <v>D</v>
      </c>
      <c r="I91" s="278">
        <f>COUNTIF($F$9:$H91,$H91)</f>
        <v>1</v>
      </c>
      <c r="J91" s="273">
        <v>0.03162037037037037</v>
      </c>
      <c r="K91" s="140" t="s">
        <v>173</v>
      </c>
      <c r="L91" s="141">
        <v>7</v>
      </c>
      <c r="M91" s="281"/>
    </row>
    <row r="92" spans="1:13" s="173" customFormat="1" ht="16.5">
      <c r="A92" s="162">
        <v>2</v>
      </c>
      <c r="B92" s="256">
        <v>33</v>
      </c>
      <c r="C92" s="250" t="s">
        <v>96</v>
      </c>
      <c r="D92" s="251" t="s">
        <v>15</v>
      </c>
      <c r="E92" s="252" t="s">
        <v>2</v>
      </c>
      <c r="F92" s="253">
        <v>1948</v>
      </c>
      <c r="G92" s="257" t="s">
        <v>27</v>
      </c>
      <c r="H92" s="252" t="str">
        <f t="shared" si="3"/>
        <v>D</v>
      </c>
      <c r="I92" s="251">
        <f>COUNTIF($F$9:$H92,$H92)</f>
        <v>2</v>
      </c>
      <c r="J92" s="258">
        <v>0.03344907407407407</v>
      </c>
      <c r="K92" s="181" t="s">
        <v>32</v>
      </c>
      <c r="L92" s="163">
        <v>5</v>
      </c>
      <c r="M92" s="255"/>
    </row>
    <row r="93" spans="1:13" s="208" customFormat="1" ht="16.5">
      <c r="A93" s="219">
        <v>3</v>
      </c>
      <c r="B93" s="227">
        <v>18</v>
      </c>
      <c r="C93" s="228" t="s">
        <v>33</v>
      </c>
      <c r="D93" s="229" t="s">
        <v>15</v>
      </c>
      <c r="E93" s="230" t="s">
        <v>2</v>
      </c>
      <c r="F93" s="231">
        <v>1953</v>
      </c>
      <c r="G93" s="242" t="s">
        <v>20</v>
      </c>
      <c r="H93" s="230" t="str">
        <f t="shared" si="3"/>
        <v>D</v>
      </c>
      <c r="I93" s="229">
        <f>COUNTIF($F$9:$H93,$H93)</f>
        <v>3</v>
      </c>
      <c r="J93" s="233">
        <v>0.03409722222222222</v>
      </c>
      <c r="K93" s="205" t="s">
        <v>32</v>
      </c>
      <c r="L93" s="206">
        <v>5</v>
      </c>
      <c r="M93" s="241"/>
    </row>
    <row r="94" spans="1:13" s="16" customFormat="1" ht="16.5" hidden="1">
      <c r="A94" s="116">
        <v>76</v>
      </c>
      <c r="B94" s="38">
        <v>93</v>
      </c>
      <c r="C94" s="42" t="s">
        <v>115</v>
      </c>
      <c r="D94" s="15" t="s">
        <v>15</v>
      </c>
      <c r="E94" s="14" t="s">
        <v>2</v>
      </c>
      <c r="F94" s="43">
        <v>1950</v>
      </c>
      <c r="G94" s="30" t="s">
        <v>167</v>
      </c>
      <c r="H94" s="14" t="str">
        <f t="shared" si="3"/>
        <v>D</v>
      </c>
      <c r="I94" s="15">
        <f>COUNTIF($F$9:$H94,$H94)</f>
        <v>4</v>
      </c>
      <c r="J94" s="224">
        <v>0.03619212962962963</v>
      </c>
      <c r="K94" s="113" t="s">
        <v>32</v>
      </c>
      <c r="L94" s="12">
        <v>5</v>
      </c>
      <c r="M94" s="13"/>
    </row>
    <row r="95" spans="1:13" s="16" customFormat="1" ht="16.5" hidden="1">
      <c r="A95" s="116">
        <v>91</v>
      </c>
      <c r="B95" s="37">
        <v>12</v>
      </c>
      <c r="C95" s="42" t="s">
        <v>91</v>
      </c>
      <c r="D95" s="15" t="s">
        <v>15</v>
      </c>
      <c r="E95" s="14" t="s">
        <v>2</v>
      </c>
      <c r="F95" s="43">
        <v>1954</v>
      </c>
      <c r="G95" s="29" t="s">
        <v>13</v>
      </c>
      <c r="H95" s="14" t="str">
        <f t="shared" si="3"/>
        <v>D</v>
      </c>
      <c r="I95" s="15">
        <f>COUNTIF($F$9:$H95,$H95)</f>
        <v>5</v>
      </c>
      <c r="J95" s="223">
        <v>0.038599537037037036</v>
      </c>
      <c r="K95" s="113" t="s">
        <v>32</v>
      </c>
      <c r="L95" s="12">
        <v>5</v>
      </c>
      <c r="M95" s="13"/>
    </row>
    <row r="96" spans="1:13" s="16" customFormat="1" ht="16.5" hidden="1">
      <c r="A96" s="116">
        <v>93</v>
      </c>
      <c r="B96" s="38">
        <v>5</v>
      </c>
      <c r="C96" s="42" t="s">
        <v>78</v>
      </c>
      <c r="D96" s="15" t="s">
        <v>15</v>
      </c>
      <c r="E96" s="14" t="s">
        <v>2</v>
      </c>
      <c r="F96" s="43">
        <v>1955</v>
      </c>
      <c r="G96" s="29" t="s">
        <v>24</v>
      </c>
      <c r="H96" s="14" t="str">
        <f t="shared" si="3"/>
        <v>D</v>
      </c>
      <c r="I96" s="15">
        <f>COUNTIF($F$9:$H96,$H96)</f>
        <v>6</v>
      </c>
      <c r="J96" s="224">
        <v>0.03928240740740741</v>
      </c>
      <c r="K96" s="113" t="s">
        <v>32</v>
      </c>
      <c r="L96" s="12">
        <v>5</v>
      </c>
      <c r="M96" s="13"/>
    </row>
    <row r="97" spans="1:13" s="16" customFormat="1" ht="16.5" hidden="1">
      <c r="A97" s="116"/>
      <c r="B97" s="38"/>
      <c r="C97" s="42"/>
      <c r="D97" s="15"/>
      <c r="E97" s="14"/>
      <c r="F97" s="43"/>
      <c r="G97" s="29"/>
      <c r="H97" s="14"/>
      <c r="I97" s="15"/>
      <c r="J97" s="224"/>
      <c r="K97" s="113"/>
      <c r="L97" s="12"/>
      <c r="M97" s="13"/>
    </row>
    <row r="98" spans="1:13" s="16" customFormat="1" ht="16.5" hidden="1">
      <c r="A98" s="116">
        <v>108</v>
      </c>
      <c r="B98" s="38">
        <v>54</v>
      </c>
      <c r="C98" s="42" t="s">
        <v>66</v>
      </c>
      <c r="D98" s="15" t="s">
        <v>15</v>
      </c>
      <c r="E98" s="14" t="s">
        <v>2</v>
      </c>
      <c r="F98" s="43">
        <v>1946</v>
      </c>
      <c r="G98" s="30" t="s">
        <v>146</v>
      </c>
      <c r="H98" s="14" t="str">
        <f>IF($E98="m",IF($F$1-$F98&gt;19,IF($F$1-$F98&lt;40,"A",IF($F$1-$F98&gt;49,IF($F$1-$F98&gt;59,IF($F$1-$F98&gt;69,"E","D"),"C"),"B")),"JM"),IF($F$1-$F98&gt;19,IF($F$1-$F98&lt;40,"F",IF($F$1-$F98&lt;50,"G","H")),"JŽ"))</f>
        <v>E</v>
      </c>
      <c r="I98" s="15">
        <f>COUNTIF($F$9:$H98,$H98)</f>
        <v>1</v>
      </c>
      <c r="J98" s="224">
        <v>0.04506944444444445</v>
      </c>
      <c r="K98" s="113" t="s">
        <v>32</v>
      </c>
      <c r="L98" s="12">
        <v>5</v>
      </c>
      <c r="M98" s="13"/>
    </row>
    <row r="99" spans="1:13" s="16" customFormat="1" ht="16.5">
      <c r="A99" s="116"/>
      <c r="B99" s="38"/>
      <c r="C99" s="42"/>
      <c r="D99" s="15"/>
      <c r="E99" s="14"/>
      <c r="F99" s="43"/>
      <c r="G99" s="30"/>
      <c r="H99" s="14"/>
      <c r="I99" s="15"/>
      <c r="J99" s="224"/>
      <c r="K99" s="113"/>
      <c r="L99" s="12"/>
      <c r="M99" s="13"/>
    </row>
    <row r="100" spans="1:13" s="149" customFormat="1" ht="16.5">
      <c r="A100" s="150">
        <v>1</v>
      </c>
      <c r="B100" s="282">
        <v>56</v>
      </c>
      <c r="C100" s="268" t="s">
        <v>72</v>
      </c>
      <c r="D100" s="269" t="s">
        <v>15</v>
      </c>
      <c r="E100" s="270" t="s">
        <v>12</v>
      </c>
      <c r="F100" s="271">
        <v>1979</v>
      </c>
      <c r="G100" s="283" t="s">
        <v>119</v>
      </c>
      <c r="H100" s="270" t="str">
        <f aca="true" t="shared" si="4" ref="H100:H114">IF($E100="m",IF($F$1-$F100&gt;19,IF($F$1-$F100&lt;40,"A",IF($F$1-$F100&gt;49,IF($F$1-$F100&gt;59,IF($F$1-$F100&gt;69,"E","D"),"C"),"B")),"JM"),IF($F$1-$F100&gt;19,IF($F$1-$F100&lt;40,"F",IF($F$1-$F100&lt;50,"G","H")),"JŽ"))</f>
        <v>F</v>
      </c>
      <c r="I100" s="269">
        <f>COUNTIF($F$9:$H100,$H100)</f>
        <v>1</v>
      </c>
      <c r="J100" s="284">
        <v>0.028622685185185185</v>
      </c>
      <c r="K100" s="157" t="s">
        <v>32</v>
      </c>
      <c r="L100" s="141">
        <v>5</v>
      </c>
      <c r="M100" s="285"/>
    </row>
    <row r="101" spans="1:13" s="173" customFormat="1" ht="16.5">
      <c r="A101" s="162">
        <v>2</v>
      </c>
      <c r="B101" s="243">
        <v>15</v>
      </c>
      <c r="C101" s="244" t="s">
        <v>124</v>
      </c>
      <c r="D101" s="245" t="s">
        <v>15</v>
      </c>
      <c r="E101" s="246" t="s">
        <v>12</v>
      </c>
      <c r="F101" s="246">
        <v>1989</v>
      </c>
      <c r="G101" s="247" t="s">
        <v>125</v>
      </c>
      <c r="H101" s="246" t="str">
        <f t="shared" si="4"/>
        <v>F</v>
      </c>
      <c r="I101" s="245">
        <f>COUNTIF($F$9:$H101,$H101)</f>
        <v>2</v>
      </c>
      <c r="J101" s="248">
        <v>0.02971064814814815</v>
      </c>
      <c r="K101" s="171" t="s">
        <v>173</v>
      </c>
      <c r="L101" s="163">
        <v>7</v>
      </c>
      <c r="M101" s="249"/>
    </row>
    <row r="102" spans="1:13" s="208" customFormat="1" ht="16.5">
      <c r="A102" s="219">
        <v>3</v>
      </c>
      <c r="B102" s="227">
        <v>58</v>
      </c>
      <c r="C102" s="228" t="s">
        <v>103</v>
      </c>
      <c r="D102" s="229" t="s">
        <v>15</v>
      </c>
      <c r="E102" s="230" t="s">
        <v>12</v>
      </c>
      <c r="F102" s="231">
        <v>1980</v>
      </c>
      <c r="G102" s="242" t="s">
        <v>24</v>
      </c>
      <c r="H102" s="230" t="str">
        <f t="shared" si="4"/>
        <v>F</v>
      </c>
      <c r="I102" s="229">
        <f>COUNTIF($F$9:$H102,$H102)</f>
        <v>3</v>
      </c>
      <c r="J102" s="233">
        <v>0.02989583333333333</v>
      </c>
      <c r="K102" s="205" t="s">
        <v>32</v>
      </c>
      <c r="L102" s="206">
        <v>5</v>
      </c>
      <c r="M102" s="234"/>
    </row>
    <row r="103" spans="1:13" s="16" customFormat="1" ht="16.5" hidden="1">
      <c r="A103" s="116">
        <v>39</v>
      </c>
      <c r="B103" s="37">
        <v>79</v>
      </c>
      <c r="C103" s="42" t="s">
        <v>67</v>
      </c>
      <c r="D103" s="15" t="s">
        <v>15</v>
      </c>
      <c r="E103" s="14" t="s">
        <v>12</v>
      </c>
      <c r="F103" s="43">
        <v>1988</v>
      </c>
      <c r="G103" s="29" t="s">
        <v>13</v>
      </c>
      <c r="H103" s="14" t="str">
        <f t="shared" si="4"/>
        <v>F</v>
      </c>
      <c r="I103" s="15">
        <f>COUNTIF($F$9:$H103,$H103)</f>
        <v>4</v>
      </c>
      <c r="J103" s="223">
        <v>0.03163194444444444</v>
      </c>
      <c r="K103" s="113" t="s">
        <v>32</v>
      </c>
      <c r="L103" s="12">
        <v>5</v>
      </c>
      <c r="M103" s="13"/>
    </row>
    <row r="104" spans="1:13" s="16" customFormat="1" ht="16.5" hidden="1">
      <c r="A104" s="116">
        <v>40</v>
      </c>
      <c r="B104" s="37">
        <v>52</v>
      </c>
      <c r="C104" s="41" t="s">
        <v>144</v>
      </c>
      <c r="D104" s="17" t="s">
        <v>15</v>
      </c>
      <c r="E104" s="18" t="s">
        <v>12</v>
      </c>
      <c r="F104" s="18">
        <v>1983</v>
      </c>
      <c r="G104" s="31" t="s">
        <v>28</v>
      </c>
      <c r="H104" s="18" t="str">
        <f t="shared" si="4"/>
        <v>F</v>
      </c>
      <c r="I104" s="17">
        <f>COUNTIF($F$9:$H104,$H104)</f>
        <v>5</v>
      </c>
      <c r="J104" s="223">
        <v>0.031655092592592596</v>
      </c>
      <c r="K104" s="114" t="s">
        <v>173</v>
      </c>
      <c r="L104" s="12">
        <v>7</v>
      </c>
      <c r="M104" s="19"/>
    </row>
    <row r="105" spans="1:13" s="16" customFormat="1" ht="16.5" hidden="1">
      <c r="A105" s="116">
        <v>53</v>
      </c>
      <c r="B105" s="37">
        <v>83</v>
      </c>
      <c r="C105" s="42" t="s">
        <v>57</v>
      </c>
      <c r="D105" s="15" t="s">
        <v>15</v>
      </c>
      <c r="E105" s="14" t="s">
        <v>12</v>
      </c>
      <c r="F105" s="43">
        <v>1985</v>
      </c>
      <c r="G105" s="30" t="s">
        <v>160</v>
      </c>
      <c r="H105" s="14" t="str">
        <f t="shared" si="4"/>
        <v>F</v>
      </c>
      <c r="I105" s="15">
        <f>COUNTIF($F$9:$H105,$H105)</f>
        <v>6</v>
      </c>
      <c r="J105" s="224">
        <v>0.03346064814814815</v>
      </c>
      <c r="K105" s="113" t="s">
        <v>32</v>
      </c>
      <c r="L105" s="12">
        <v>5</v>
      </c>
      <c r="M105" s="13"/>
    </row>
    <row r="106" spans="1:13" s="16" customFormat="1" ht="16.5" hidden="1">
      <c r="A106" s="116">
        <v>77</v>
      </c>
      <c r="B106" s="38">
        <v>73</v>
      </c>
      <c r="C106" s="42" t="s">
        <v>47</v>
      </c>
      <c r="D106" s="15" t="s">
        <v>15</v>
      </c>
      <c r="E106" s="14" t="s">
        <v>12</v>
      </c>
      <c r="F106" s="43">
        <v>1994</v>
      </c>
      <c r="G106" s="29" t="s">
        <v>13</v>
      </c>
      <c r="H106" s="14" t="str">
        <f t="shared" si="4"/>
        <v>F</v>
      </c>
      <c r="I106" s="15">
        <f>COUNTIF($F$9:$H106,$H106)</f>
        <v>7</v>
      </c>
      <c r="J106" s="224">
        <v>0.03638888888888889</v>
      </c>
      <c r="K106" s="113" t="s">
        <v>32</v>
      </c>
      <c r="L106" s="12">
        <v>5</v>
      </c>
      <c r="M106" s="13"/>
    </row>
    <row r="107" spans="1:13" s="16" customFormat="1" ht="16.5" hidden="1">
      <c r="A107" s="116">
        <v>79</v>
      </c>
      <c r="B107" s="37">
        <v>105</v>
      </c>
      <c r="C107" s="42" t="s">
        <v>76</v>
      </c>
      <c r="D107" s="15" t="s">
        <v>15</v>
      </c>
      <c r="E107" s="14" t="s">
        <v>12</v>
      </c>
      <c r="F107" s="43">
        <v>1981</v>
      </c>
      <c r="G107" s="29" t="s">
        <v>141</v>
      </c>
      <c r="H107" s="14" t="str">
        <f t="shared" si="4"/>
        <v>F</v>
      </c>
      <c r="I107" s="15">
        <f>COUNTIF($F$9:$H107,$H107)</f>
        <v>8</v>
      </c>
      <c r="J107" s="223">
        <v>0.036875</v>
      </c>
      <c r="K107" s="113" t="s">
        <v>32</v>
      </c>
      <c r="L107" s="12">
        <v>5</v>
      </c>
      <c r="M107" s="13"/>
    </row>
    <row r="108" spans="1:13" s="16" customFormat="1" ht="31.5" hidden="1">
      <c r="A108" s="116">
        <v>84</v>
      </c>
      <c r="B108" s="37">
        <v>97</v>
      </c>
      <c r="C108" s="42" t="s">
        <v>85</v>
      </c>
      <c r="D108" s="15" t="s">
        <v>15</v>
      </c>
      <c r="E108" s="14" t="s">
        <v>12</v>
      </c>
      <c r="F108" s="43">
        <v>1978</v>
      </c>
      <c r="G108" s="29" t="s">
        <v>13</v>
      </c>
      <c r="H108" s="14" t="str">
        <f t="shared" si="4"/>
        <v>F</v>
      </c>
      <c r="I108" s="15">
        <f>COUNTIF($F$9:$H108,$H108)</f>
        <v>9</v>
      </c>
      <c r="J108" s="223">
        <v>0.037488425925925925</v>
      </c>
      <c r="K108" s="113" t="s">
        <v>32</v>
      </c>
      <c r="L108" s="12">
        <v>5</v>
      </c>
      <c r="M108" s="13"/>
    </row>
    <row r="109" spans="1:13" s="16" customFormat="1" ht="16.5" hidden="1">
      <c r="A109" s="116">
        <v>86</v>
      </c>
      <c r="B109" s="37">
        <v>46</v>
      </c>
      <c r="C109" s="42" t="s">
        <v>93</v>
      </c>
      <c r="D109" s="15" t="s">
        <v>15</v>
      </c>
      <c r="E109" s="14" t="s">
        <v>12</v>
      </c>
      <c r="F109" s="43">
        <v>1979</v>
      </c>
      <c r="G109" s="29" t="s">
        <v>21</v>
      </c>
      <c r="H109" s="14" t="str">
        <f t="shared" si="4"/>
        <v>F</v>
      </c>
      <c r="I109" s="15">
        <f>COUNTIF($F$9:$H109,$H109)</f>
        <v>10</v>
      </c>
      <c r="J109" s="223">
        <v>0.03777777777777778</v>
      </c>
      <c r="K109" s="113" t="s">
        <v>32</v>
      </c>
      <c r="L109" s="12">
        <v>5</v>
      </c>
      <c r="M109" s="13"/>
    </row>
    <row r="110" spans="1:13" s="16" customFormat="1" ht="16.5" hidden="1">
      <c r="A110" s="116">
        <v>87</v>
      </c>
      <c r="B110" s="38">
        <v>99</v>
      </c>
      <c r="C110" s="42" t="s">
        <v>97</v>
      </c>
      <c r="D110" s="15" t="s">
        <v>15</v>
      </c>
      <c r="E110" s="14" t="s">
        <v>12</v>
      </c>
      <c r="F110" s="43">
        <v>1988</v>
      </c>
      <c r="G110" s="30" t="s">
        <v>169</v>
      </c>
      <c r="H110" s="14" t="str">
        <f t="shared" si="4"/>
        <v>F</v>
      </c>
      <c r="I110" s="15">
        <f>COUNTIF($F$9:$H110,$H110)</f>
        <v>11</v>
      </c>
      <c r="J110" s="224">
        <v>0.03782407407407407</v>
      </c>
      <c r="K110" s="113" t="s">
        <v>32</v>
      </c>
      <c r="L110" s="12">
        <v>5</v>
      </c>
      <c r="M110" s="13"/>
    </row>
    <row r="111" spans="1:13" s="16" customFormat="1" ht="16.5" hidden="1">
      <c r="A111" s="116">
        <v>90</v>
      </c>
      <c r="B111" s="38">
        <v>14</v>
      </c>
      <c r="C111" s="42" t="s">
        <v>108</v>
      </c>
      <c r="D111" s="15" t="s">
        <v>15</v>
      </c>
      <c r="E111" s="14" t="s">
        <v>12</v>
      </c>
      <c r="F111" s="43">
        <v>1979</v>
      </c>
      <c r="G111" s="30" t="s">
        <v>13</v>
      </c>
      <c r="H111" s="14" t="str">
        <f t="shared" si="4"/>
        <v>F</v>
      </c>
      <c r="I111" s="15">
        <f>COUNTIF($F$9:$H111,$H111)</f>
        <v>12</v>
      </c>
      <c r="J111" s="224">
        <v>0.03799768518518518</v>
      </c>
      <c r="K111" s="113" t="s">
        <v>32</v>
      </c>
      <c r="L111" s="12">
        <v>5</v>
      </c>
      <c r="M111" s="13"/>
    </row>
    <row r="112" spans="1:13" s="16" customFormat="1" ht="16.5" hidden="1">
      <c r="A112" s="116">
        <v>94</v>
      </c>
      <c r="B112" s="37">
        <v>45</v>
      </c>
      <c r="C112" s="42" t="s">
        <v>39</v>
      </c>
      <c r="D112" s="15" t="s">
        <v>15</v>
      </c>
      <c r="E112" s="14" t="s">
        <v>12</v>
      </c>
      <c r="F112" s="43">
        <v>1982</v>
      </c>
      <c r="G112" s="29" t="s">
        <v>141</v>
      </c>
      <c r="H112" s="14" t="str">
        <f t="shared" si="4"/>
        <v>F</v>
      </c>
      <c r="I112" s="15">
        <f>COUNTIF($F$9:$H112,$H112)</f>
        <v>13</v>
      </c>
      <c r="J112" s="223">
        <v>0.039293981481481485</v>
      </c>
      <c r="K112" s="113" t="s">
        <v>32</v>
      </c>
      <c r="L112" s="12">
        <v>5</v>
      </c>
      <c r="M112" s="13"/>
    </row>
    <row r="113" spans="1:13" s="16" customFormat="1" ht="16.5" hidden="1">
      <c r="A113" s="116">
        <v>98</v>
      </c>
      <c r="B113" s="37">
        <v>4</v>
      </c>
      <c r="C113" s="42" t="s">
        <v>71</v>
      </c>
      <c r="D113" s="15" t="s">
        <v>15</v>
      </c>
      <c r="E113" s="14" t="s">
        <v>12</v>
      </c>
      <c r="F113" s="43">
        <v>1984</v>
      </c>
      <c r="G113" s="29" t="s">
        <v>21</v>
      </c>
      <c r="H113" s="14" t="str">
        <f t="shared" si="4"/>
        <v>F</v>
      </c>
      <c r="I113" s="15">
        <f>COUNTIF($F$9:$H113,$H113)</f>
        <v>14</v>
      </c>
      <c r="J113" s="223">
        <v>0.04131944444444444</v>
      </c>
      <c r="K113" s="113" t="s">
        <v>32</v>
      </c>
      <c r="L113" s="12">
        <v>5</v>
      </c>
      <c r="M113" s="13"/>
    </row>
    <row r="114" spans="1:13" s="16" customFormat="1" ht="16.5" hidden="1">
      <c r="A114" s="116">
        <v>109</v>
      </c>
      <c r="B114" s="38">
        <v>89</v>
      </c>
      <c r="C114" s="42" t="s">
        <v>105</v>
      </c>
      <c r="D114" s="15" t="s">
        <v>15</v>
      </c>
      <c r="E114" s="14" t="s">
        <v>12</v>
      </c>
      <c r="F114" s="43">
        <v>1980</v>
      </c>
      <c r="G114" s="30" t="s">
        <v>19</v>
      </c>
      <c r="H114" s="14" t="str">
        <f t="shared" si="4"/>
        <v>F</v>
      </c>
      <c r="I114" s="15">
        <f>COUNTIF($F$9:$H114,$H114)</f>
        <v>15</v>
      </c>
      <c r="J114" s="224">
        <v>0.04679398148148148</v>
      </c>
      <c r="K114" s="113" t="s">
        <v>32</v>
      </c>
      <c r="L114" s="12">
        <v>5</v>
      </c>
      <c r="M114" s="13"/>
    </row>
    <row r="115" spans="1:13" s="16" customFormat="1" ht="16.5">
      <c r="A115" s="116"/>
      <c r="B115" s="38"/>
      <c r="C115" s="42"/>
      <c r="D115" s="15"/>
      <c r="E115" s="14"/>
      <c r="F115" s="43"/>
      <c r="G115" s="30"/>
      <c r="H115" s="14"/>
      <c r="I115" s="15"/>
      <c r="J115" s="224"/>
      <c r="K115" s="113"/>
      <c r="L115" s="12"/>
      <c r="M115" s="13"/>
    </row>
    <row r="116" spans="1:13" s="149" customFormat="1" ht="16.5">
      <c r="A116" s="150">
        <v>1</v>
      </c>
      <c r="B116" s="282">
        <v>59</v>
      </c>
      <c r="C116" s="268" t="s">
        <v>116</v>
      </c>
      <c r="D116" s="269" t="s">
        <v>15</v>
      </c>
      <c r="E116" s="270" t="s">
        <v>12</v>
      </c>
      <c r="F116" s="271">
        <v>1974</v>
      </c>
      <c r="G116" s="283" t="s">
        <v>148</v>
      </c>
      <c r="H116" s="270" t="str">
        <f>IF($E116="m",IF($F$1-$F116&gt;19,IF($F$1-$F116&lt;40,"A",IF($F$1-$F116&gt;49,IF($F$1-$F116&gt;59,IF($F$1-$F116&gt;69,"E","D"),"C"),"B")),"JM"),IF($F$1-$F116&gt;19,IF($F$1-$F116&lt;40,"F",IF($F$1-$F116&lt;50,"G","H")),"JŽ"))</f>
        <v>G</v>
      </c>
      <c r="I116" s="269">
        <f>COUNTIF($F$9:$H116,$H116)</f>
        <v>1</v>
      </c>
      <c r="J116" s="284">
        <v>0.03342592592592592</v>
      </c>
      <c r="K116" s="157" t="s">
        <v>32</v>
      </c>
      <c r="L116" s="141">
        <v>5</v>
      </c>
      <c r="M116" s="285"/>
    </row>
    <row r="117" spans="1:13" s="173" customFormat="1" ht="16.5">
      <c r="A117" s="162">
        <v>2</v>
      </c>
      <c r="B117" s="243">
        <v>2</v>
      </c>
      <c r="C117" s="250" t="s">
        <v>65</v>
      </c>
      <c r="D117" s="251" t="s">
        <v>15</v>
      </c>
      <c r="E117" s="252" t="s">
        <v>12</v>
      </c>
      <c r="F117" s="253">
        <v>1967</v>
      </c>
      <c r="G117" s="254" t="s">
        <v>21</v>
      </c>
      <c r="H117" s="252" t="str">
        <f>IF($E117="m",IF($F$1-$F117&gt;19,IF($F$1-$F117&lt;40,"A",IF($F$1-$F117&gt;49,IF($F$1-$F117&gt;59,IF($F$1-$F117&gt;69,"E","D"),"C"),"B")),"JM"),IF($F$1-$F117&gt;19,IF($F$1-$F117&lt;40,"F",IF($F$1-$F117&lt;50,"G","H")),"JŽ"))</f>
        <v>G</v>
      </c>
      <c r="I117" s="251">
        <f>COUNTIF($F$9:$H117,$H117)</f>
        <v>2</v>
      </c>
      <c r="J117" s="248">
        <v>0.035543981481481475</v>
      </c>
      <c r="K117" s="181" t="s">
        <v>32</v>
      </c>
      <c r="L117" s="163">
        <v>5</v>
      </c>
      <c r="M117" s="255"/>
    </row>
    <row r="118" spans="1:13" s="208" customFormat="1" ht="16.5">
      <c r="A118" s="219">
        <v>3</v>
      </c>
      <c r="B118" s="235">
        <v>17</v>
      </c>
      <c r="C118" s="236" t="s">
        <v>127</v>
      </c>
      <c r="D118" s="237" t="s">
        <v>15</v>
      </c>
      <c r="E118" s="238" t="s">
        <v>12</v>
      </c>
      <c r="F118" s="238">
        <v>1975</v>
      </c>
      <c r="G118" s="239" t="s">
        <v>126</v>
      </c>
      <c r="H118" s="238" t="str">
        <f>IF($E118="m",IF($F$1-$F118&gt;19,IF($F$1-$F118&lt;40,"A",IF($F$1-$F118&gt;49,IF($F$1-$F118&gt;59,IF($F$1-$F118&gt;69,"E","D"),"C"),"B")),"JM"),IF($F$1-$F118&gt;19,IF($F$1-$F118&lt;40,"F",IF($F$1-$F118&lt;50,"G","H")),"JŽ"))</f>
        <v>G</v>
      </c>
      <c r="I118" s="237">
        <f>COUNTIF($F$9:$H118,$H118)</f>
        <v>3</v>
      </c>
      <c r="J118" s="240">
        <v>0.03692129629629629</v>
      </c>
      <c r="K118" s="216" t="s">
        <v>173</v>
      </c>
      <c r="L118" s="206">
        <v>7</v>
      </c>
      <c r="M118" s="241"/>
    </row>
    <row r="119" spans="1:13" s="16" customFormat="1" ht="16.5" hidden="1">
      <c r="A119" s="116">
        <v>99</v>
      </c>
      <c r="B119" s="38">
        <v>22</v>
      </c>
      <c r="C119" s="42" t="s">
        <v>40</v>
      </c>
      <c r="D119" s="15" t="s">
        <v>15</v>
      </c>
      <c r="E119" s="14" t="s">
        <v>12</v>
      </c>
      <c r="F119" s="43">
        <v>1972</v>
      </c>
      <c r="G119" s="29" t="s">
        <v>13</v>
      </c>
      <c r="H119" s="14" t="str">
        <f>IF($E119="m",IF($F$1-$F119&gt;19,IF($F$1-$F119&lt;40,"A",IF($F$1-$F119&gt;49,IF($F$1-$F119&gt;59,IF($F$1-$F119&gt;69,"E","D"),"C"),"B")),"JM"),IF($F$1-$F119&gt;19,IF($F$1-$F119&lt;40,"F",IF($F$1-$F119&lt;50,"G","H")),"JŽ"))</f>
        <v>G</v>
      </c>
      <c r="I119" s="15">
        <f>COUNTIF($F$9:$H119,$H119)</f>
        <v>4</v>
      </c>
      <c r="J119" s="224">
        <v>0.04181712962962963</v>
      </c>
      <c r="K119" s="113" t="s">
        <v>32</v>
      </c>
      <c r="L119" s="12">
        <v>5</v>
      </c>
      <c r="M119" s="13"/>
    </row>
    <row r="120" spans="1:13" s="16" customFormat="1" ht="16.5" hidden="1">
      <c r="A120" s="116">
        <v>101</v>
      </c>
      <c r="B120" s="38">
        <v>63</v>
      </c>
      <c r="C120" s="42" t="s">
        <v>62</v>
      </c>
      <c r="D120" s="15" t="s">
        <v>15</v>
      </c>
      <c r="E120" s="14" t="s">
        <v>12</v>
      </c>
      <c r="F120" s="43">
        <v>1972</v>
      </c>
      <c r="G120" s="30" t="s">
        <v>13</v>
      </c>
      <c r="H120" s="14" t="str">
        <f>IF($E120="m",IF($F$1-$F120&gt;19,IF($F$1-$F120&lt;40,"A",IF($F$1-$F120&gt;49,IF($F$1-$F120&gt;59,IF($F$1-$F120&gt;69,"E","D"),"C"),"B")),"JM"),IF($F$1-$F120&gt;19,IF($F$1-$F120&lt;40,"F",IF($F$1-$F120&lt;50,"G","H")),"JŽ"))</f>
        <v>G</v>
      </c>
      <c r="I120" s="15">
        <f>COUNTIF($F$9:$H120,$H120)</f>
        <v>5</v>
      </c>
      <c r="J120" s="224">
        <v>0.04196759259259259</v>
      </c>
      <c r="K120" s="113" t="s">
        <v>32</v>
      </c>
      <c r="L120" s="12">
        <v>5</v>
      </c>
      <c r="M120" s="13"/>
    </row>
    <row r="121" spans="1:13" s="16" customFormat="1" ht="16.5" hidden="1">
      <c r="A121" s="116">
        <v>105</v>
      </c>
      <c r="B121" s="37">
        <v>65</v>
      </c>
      <c r="C121" s="42" t="s">
        <v>94</v>
      </c>
      <c r="D121" s="15" t="s">
        <v>15</v>
      </c>
      <c r="E121" s="14" t="s">
        <v>12</v>
      </c>
      <c r="F121" s="43">
        <v>1976</v>
      </c>
      <c r="G121" s="29" t="s">
        <v>13</v>
      </c>
      <c r="H121" s="14" t="s">
        <v>29</v>
      </c>
      <c r="I121" s="15">
        <f>COUNTIF($F$9:$H121,$H121)</f>
        <v>6</v>
      </c>
      <c r="J121" s="223">
        <v>0.043599537037037034</v>
      </c>
      <c r="K121" s="113" t="s">
        <v>32</v>
      </c>
      <c r="L121" s="12">
        <v>5</v>
      </c>
      <c r="M121" s="13"/>
    </row>
    <row r="122" spans="1:13" s="16" customFormat="1" ht="16.5" hidden="1">
      <c r="A122" s="116">
        <v>110</v>
      </c>
      <c r="B122" s="38">
        <v>90</v>
      </c>
      <c r="C122" s="42" t="s">
        <v>100</v>
      </c>
      <c r="D122" s="15" t="s">
        <v>15</v>
      </c>
      <c r="E122" s="14" t="s">
        <v>12</v>
      </c>
      <c r="F122" s="43">
        <v>1976</v>
      </c>
      <c r="G122" s="30" t="s">
        <v>19</v>
      </c>
      <c r="H122" s="14" t="str">
        <f>IF($E122="m",IF($F$1-$F122&gt;19,IF($F$1-$F122&lt;40,"A",IF($F$1-$F122&gt;49,IF($F$1-$F122&gt;59,IF($F$1-$F122&gt;69,"E","D"),"C"),"B")),"JM"),IF($F$1-$F122&gt;19,IF($F$1-$F122&lt;40,"F",IF($F$1-$F122&lt;50,"G","H")),"JŽ"))</f>
        <v>G</v>
      </c>
      <c r="I122" s="15">
        <f>COUNTIF($F$9:$H122,$H122)</f>
        <v>7</v>
      </c>
      <c r="J122" s="224">
        <v>0.04679398148148148</v>
      </c>
      <c r="K122" s="113" t="s">
        <v>32</v>
      </c>
      <c r="L122" s="12">
        <v>5</v>
      </c>
      <c r="M122" s="13"/>
    </row>
    <row r="123" spans="1:13" s="16" customFormat="1" ht="16.5">
      <c r="A123" s="116"/>
      <c r="B123" s="38"/>
      <c r="C123" s="42"/>
      <c r="D123" s="15"/>
      <c r="E123" s="14"/>
      <c r="F123" s="43"/>
      <c r="G123" s="30"/>
      <c r="H123" s="14"/>
      <c r="I123" s="15"/>
      <c r="J123" s="224"/>
      <c r="K123" s="113"/>
      <c r="L123" s="12"/>
      <c r="M123" s="13"/>
    </row>
    <row r="124" spans="1:13" s="149" customFormat="1" ht="16.5">
      <c r="A124" s="150">
        <v>1</v>
      </c>
      <c r="B124" s="267">
        <v>64</v>
      </c>
      <c r="C124" s="277" t="s">
        <v>151</v>
      </c>
      <c r="D124" s="278" t="s">
        <v>15</v>
      </c>
      <c r="E124" s="279" t="s">
        <v>12</v>
      </c>
      <c r="F124" s="279">
        <v>1963</v>
      </c>
      <c r="G124" s="280" t="s">
        <v>13</v>
      </c>
      <c r="H124" s="279" t="str">
        <f>IF($E124="m",IF($F$1-$F124&gt;19,IF($F$1-$F124&lt;40,"A",IF($F$1-$F124&gt;49,IF($F$1-$F124&gt;59,IF($F$1-$F124&gt;69,"E","D"),"C"),"B")),"JM"),IF($F$1-$F124&gt;19,IF($F$1-$F124&lt;40,"F",IF($F$1-$F124&lt;50,"G","H")),"JŽ"))</f>
        <v>H</v>
      </c>
      <c r="I124" s="278">
        <f>COUNTIF($F$9:$H124,$H124)</f>
        <v>1</v>
      </c>
      <c r="J124" s="273">
        <v>0.042928240740740746</v>
      </c>
      <c r="K124" s="140" t="s">
        <v>173</v>
      </c>
      <c r="L124" s="141">
        <v>7</v>
      </c>
      <c r="M124" s="281"/>
    </row>
    <row r="125" spans="1:13" s="16" customFormat="1" ht="16.5">
      <c r="A125" s="116"/>
      <c r="B125" s="37"/>
      <c r="C125" s="41"/>
      <c r="D125" s="17"/>
      <c r="E125" s="18"/>
      <c r="F125" s="18"/>
      <c r="G125" s="31"/>
      <c r="H125" s="18"/>
      <c r="I125" s="17"/>
      <c r="J125" s="223"/>
      <c r="K125" s="114"/>
      <c r="L125" s="12"/>
      <c r="M125" s="19"/>
    </row>
    <row r="126" spans="1:13" s="149" customFormat="1" ht="16.5">
      <c r="A126" s="150">
        <v>1</v>
      </c>
      <c r="B126" s="267">
        <v>85</v>
      </c>
      <c r="C126" s="277" t="s">
        <v>164</v>
      </c>
      <c r="D126" s="278" t="s">
        <v>15</v>
      </c>
      <c r="E126" s="279" t="s">
        <v>2</v>
      </c>
      <c r="F126" s="279">
        <v>1999</v>
      </c>
      <c r="G126" s="280" t="s">
        <v>125</v>
      </c>
      <c r="H126" s="279" t="str">
        <f>IF($E126="m",IF($F$1-$F126&gt;19,IF($F$1-$F126&lt;40,"A",IF($F$1-$F126&gt;49,IF($F$1-$F126&gt;59,IF($F$1-$F126&gt;69,"E","D"),"C"),"B")),"JM"),IF($F$1-$F126&gt;19,IF($F$1-$F126&lt;40,"F",IF($F$1-$F126&lt;50,"G","H")),"JŽ"))</f>
        <v>JM</v>
      </c>
      <c r="I126" s="278">
        <f>COUNTIF($F$9:$H126,$H126)</f>
        <v>1</v>
      </c>
      <c r="J126" s="273">
        <v>0.027430555555555555</v>
      </c>
      <c r="K126" s="140" t="s">
        <v>173</v>
      </c>
      <c r="L126" s="141">
        <v>7</v>
      </c>
      <c r="M126" s="281"/>
    </row>
    <row r="127" spans="1:13" s="16" customFormat="1" ht="16.5">
      <c r="A127" s="116"/>
      <c r="B127" s="37"/>
      <c r="C127" s="41"/>
      <c r="D127" s="17"/>
      <c r="E127" s="18"/>
      <c r="F127" s="18"/>
      <c r="G127" s="31"/>
      <c r="H127" s="18"/>
      <c r="I127" s="17"/>
      <c r="J127" s="223"/>
      <c r="K127" s="221"/>
      <c r="L127" s="21"/>
      <c r="M127" s="44"/>
    </row>
    <row r="128" spans="1:13" s="149" customFormat="1" ht="16.5">
      <c r="A128" s="150">
        <v>1</v>
      </c>
      <c r="B128" s="267">
        <v>80</v>
      </c>
      <c r="C128" s="268" t="s">
        <v>36</v>
      </c>
      <c r="D128" s="269" t="s">
        <v>15</v>
      </c>
      <c r="E128" s="270" t="s">
        <v>12</v>
      </c>
      <c r="F128" s="271">
        <v>1997</v>
      </c>
      <c r="G128" s="272" t="s">
        <v>159</v>
      </c>
      <c r="H128" s="270" t="str">
        <f>IF($E128="m",IF($F$1-$F128&gt;19,IF($F$1-$F128&lt;40,"A",IF($F$1-$F128&gt;49,IF($F$1-$F128&gt;59,IF($F$1-$F128&gt;69,"E","D"),"C"),"B")),"JM"),IF($F$1-$F128&gt;19,IF($F$1-$F128&lt;40,"F",IF($F$1-$F128&lt;50,"G","H")),"JŽ"))</f>
        <v>JŽ</v>
      </c>
      <c r="I128" s="269">
        <f>COUNTIF($F$9:$H128,$H128)</f>
        <v>1</v>
      </c>
      <c r="J128" s="273">
        <v>0.034826388888888886</v>
      </c>
      <c r="K128" s="274" t="s">
        <v>32</v>
      </c>
      <c r="L128" s="275">
        <v>5</v>
      </c>
      <c r="M128" s="276"/>
    </row>
    <row r="129" spans="1:13" s="173" customFormat="1" ht="17.25" thickBot="1">
      <c r="A129" s="259">
        <v>2</v>
      </c>
      <c r="B129" s="260">
        <v>81</v>
      </c>
      <c r="C129" s="261" t="s">
        <v>37</v>
      </c>
      <c r="D129" s="262" t="s">
        <v>15</v>
      </c>
      <c r="E129" s="263" t="s">
        <v>12</v>
      </c>
      <c r="F129" s="264">
        <v>1999</v>
      </c>
      <c r="G129" s="265" t="s">
        <v>159</v>
      </c>
      <c r="H129" s="263" t="str">
        <f>IF($E129="m",IF($F$1-$F129&gt;19,IF($F$1-$F129&lt;40,"A",IF($F$1-$F129&gt;49,IF($F$1-$F129&gt;59,IF($F$1-$F129&gt;69,"E","D"),"C"),"B")),"JM"),IF($F$1-$F129&gt;19,IF($F$1-$F129&lt;40,"F",IF($F$1-$F129&lt;50,"G","H")),"JŽ"))</f>
        <v>JŽ</v>
      </c>
      <c r="I129" s="262">
        <f>COUNTIF($F$9:$H129,$H129)</f>
        <v>2</v>
      </c>
      <c r="J129" s="266">
        <v>0.03534722222222222</v>
      </c>
      <c r="K129" s="181" t="s">
        <v>32</v>
      </c>
      <c r="L129" s="163">
        <v>5</v>
      </c>
      <c r="M129" s="255"/>
    </row>
    <row r="130" spans="1:12" ht="15" customHeight="1">
      <c r="A130" s="6"/>
      <c r="B130" s="39"/>
      <c r="C130" s="36"/>
      <c r="D130" s="9"/>
      <c r="E130" s="6"/>
      <c r="F130" s="6"/>
      <c r="G130" s="32"/>
      <c r="H130" s="6"/>
      <c r="I130" s="9"/>
      <c r="J130" s="27"/>
      <c r="L130" s="4">
        <f>SUM(L9:L129)</f>
        <v>580</v>
      </c>
    </row>
    <row r="131" spans="1:12" s="3" customFormat="1" ht="16.5">
      <c r="A131" s="22" t="s">
        <v>11</v>
      </c>
      <c r="B131" s="40"/>
      <c r="C131" s="36"/>
      <c r="D131" s="9"/>
      <c r="E131" s="6"/>
      <c r="F131" s="6"/>
      <c r="G131" s="33"/>
      <c r="H131" s="6"/>
      <c r="I131" s="9"/>
      <c r="J131" s="27"/>
      <c r="K131" s="1"/>
      <c r="L131" s="2"/>
    </row>
    <row r="132" spans="1:12" s="3" customFormat="1" ht="16.5">
      <c r="A132" s="293" t="s">
        <v>6</v>
      </c>
      <c r="B132" s="293"/>
      <c r="C132" s="293"/>
      <c r="D132" s="293"/>
      <c r="E132" s="293"/>
      <c r="F132" s="1"/>
      <c r="G132" s="28"/>
      <c r="H132" s="1"/>
      <c r="I132" s="2"/>
      <c r="J132" s="25"/>
      <c r="K132" s="1"/>
      <c r="L132" s="2"/>
    </row>
  </sheetData>
  <sheetProtection/>
  <mergeCells count="4">
    <mergeCell ref="A3:J3"/>
    <mergeCell ref="A5:J5"/>
    <mergeCell ref="A6:B6"/>
    <mergeCell ref="A132:E1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>beh.sk Severska desiatka, beh, behanie, run, running</cp:keywords>
  <dc:description/>
  <cp:lastModifiedBy>Luboš Ferenc</cp:lastModifiedBy>
  <cp:lastPrinted>2016-05-27T17:57:45Z</cp:lastPrinted>
  <dcterms:created xsi:type="dcterms:W3CDTF">2006-08-10T15:02:00Z</dcterms:created>
  <dcterms:modified xsi:type="dcterms:W3CDTF">2016-05-28T08:24:17Z</dcterms:modified>
  <cp:category/>
  <cp:version/>
  <cp:contentType/>
  <cp:contentStatus/>
</cp:coreProperties>
</file>