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Beh" sheetId="1" r:id="rId1"/>
    <sheet name="Cyklisti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<sst xmlns="http://schemas.openxmlformats.org/spreadsheetml/2006/main" count="317" uniqueCount="135">
  <si>
    <t>Por.číslo</t>
  </si>
  <si>
    <t>Meno</t>
  </si>
  <si>
    <t>Oddiel</t>
  </si>
  <si>
    <t>Čas</t>
  </si>
  <si>
    <t>m</t>
  </si>
  <si>
    <t>ž</t>
  </si>
  <si>
    <t>m/ž</t>
  </si>
  <si>
    <t>rok</t>
  </si>
  <si>
    <t>Rok nar.</t>
  </si>
  <si>
    <t>Štart. číslo</t>
  </si>
  <si>
    <t>Por.v kat.</t>
  </si>
  <si>
    <t>VT</t>
  </si>
  <si>
    <t>Košice</t>
  </si>
  <si>
    <t>O</t>
  </si>
  <si>
    <t>Výsledky spracovala: Bucová Anna</t>
  </si>
  <si>
    <t>V ý s l e d k o v á     l i s t i n a</t>
  </si>
  <si>
    <t>Vranov nad Topľou</t>
  </si>
  <si>
    <t>Prešov</t>
  </si>
  <si>
    <t>Peregrim Štefan</t>
  </si>
  <si>
    <t>Humenné</t>
  </si>
  <si>
    <t>Ondričko Milan</t>
  </si>
  <si>
    <t>Generali Vranov nad Topľou</t>
  </si>
  <si>
    <t>Stanovčáková Zuzana</t>
  </si>
  <si>
    <t>Vranovské vydry</t>
  </si>
  <si>
    <t>Baloga Štefan</t>
  </si>
  <si>
    <t>Sakala Jakub</t>
  </si>
  <si>
    <t>Bažo Martin</t>
  </si>
  <si>
    <t>Bike and run Vranov</t>
  </si>
  <si>
    <t>Rovňák Ján</t>
  </si>
  <si>
    <t>konaného dňa 7.november 2015 - 6. ročník</t>
  </si>
  <si>
    <t>11,2 km /+600 m/</t>
  </si>
  <si>
    <t xml:space="preserve">"SLAŇAKI - Cup" - Beh &amp; Bike do vrchu Dubník 874 m n.m.  </t>
  </si>
  <si>
    <t>Ľadoborci Vranov</t>
  </si>
  <si>
    <t>Fazekaš Martin</t>
  </si>
  <si>
    <t>Kočiško Juraj</t>
  </si>
  <si>
    <t>Honíšek Daniel</t>
  </si>
  <si>
    <t>P</t>
  </si>
  <si>
    <t>Honišek Patrik</t>
  </si>
  <si>
    <t>Roháč Marek</t>
  </si>
  <si>
    <t>MPM team Humenné</t>
  </si>
  <si>
    <t>Hapák Eduard</t>
  </si>
  <si>
    <t>MOK Mzsana Dolna</t>
  </si>
  <si>
    <t>Tomko Pavol</t>
  </si>
  <si>
    <t>Frický Vladimír</t>
  </si>
  <si>
    <t>Prok Ľubomír</t>
  </si>
  <si>
    <t>Vranov</t>
  </si>
  <si>
    <t>Urbanová Iveta</t>
  </si>
  <si>
    <t>Varga Ján</t>
  </si>
  <si>
    <t>Červeňák Martin</t>
  </si>
  <si>
    <t>Hronský Ján</t>
  </si>
  <si>
    <t>Matta Ondrej</t>
  </si>
  <si>
    <t>Čierne nad Topľou</t>
  </si>
  <si>
    <t>Pavlov Jaroslav</t>
  </si>
  <si>
    <t>AC Michalovce</t>
  </si>
  <si>
    <t>Sabo Gabriel</t>
  </si>
  <si>
    <t>VVS Michalovce</t>
  </si>
  <si>
    <t>Surničin Marián</t>
  </si>
  <si>
    <t>Kačmarík Samuel</t>
  </si>
  <si>
    <t>Kovaľ Alexander</t>
  </si>
  <si>
    <t>MTC Vyšná Šebastová</t>
  </si>
  <si>
    <t>Dzureň Rudolf</t>
  </si>
  <si>
    <t>Malá Ida</t>
  </si>
  <si>
    <t>Behúň Peter</t>
  </si>
  <si>
    <t>Durjan Ján</t>
  </si>
  <si>
    <t>Jantex kriwo team Humenné</t>
  </si>
  <si>
    <t>Hájnik Matúš</t>
  </si>
  <si>
    <t>Kriwo team Jantex Humenné</t>
  </si>
  <si>
    <t xml:space="preserve">Kriwo team Jantex </t>
  </si>
  <si>
    <t>Sabo Jozef</t>
  </si>
  <si>
    <t>Alfi klub Zlatá baňa</t>
  </si>
  <si>
    <t>Humeník Jozef</t>
  </si>
  <si>
    <t>Florek Juraj</t>
  </si>
  <si>
    <t>Flaška Zdenek</t>
  </si>
  <si>
    <t>Brehový Radoslav</t>
  </si>
  <si>
    <t>Zámutov</t>
  </si>
  <si>
    <t>Maloš Samuel</t>
  </si>
  <si>
    <t>Kočík Miroslav</t>
  </si>
  <si>
    <t>Jaklovce</t>
  </si>
  <si>
    <t>Kakalejčík Vladimír</t>
  </si>
  <si>
    <t>Gelnica</t>
  </si>
  <si>
    <t>Well Daniel</t>
  </si>
  <si>
    <t>Surničinová Mária</t>
  </si>
  <si>
    <t>Copík Štefan</t>
  </si>
  <si>
    <t>Snina</t>
  </si>
  <si>
    <t>KAT</t>
  </si>
  <si>
    <t>Por. v kat.</t>
  </si>
  <si>
    <t>Z</t>
  </si>
  <si>
    <t>Viťazka Kamil</t>
  </si>
  <si>
    <t>Viťazka Adam</t>
  </si>
  <si>
    <t>Prakovce</t>
  </si>
  <si>
    <t>Veľký Šariš</t>
  </si>
  <si>
    <t>Bratislava</t>
  </si>
  <si>
    <t>Dzurňáková Erika</t>
  </si>
  <si>
    <t>Mutina Tomáš</t>
  </si>
  <si>
    <t>Miško Ľuboš</t>
  </si>
  <si>
    <t>Ententiki Prešov</t>
  </si>
  <si>
    <t>Szabo Jozef</t>
  </si>
  <si>
    <t>Kováčová Natália</t>
  </si>
  <si>
    <t>Bardejov</t>
  </si>
  <si>
    <t>Čebra Marek</t>
  </si>
  <si>
    <t>Čižmár Peter</t>
  </si>
  <si>
    <t>Šlosár Mário</t>
  </si>
  <si>
    <t>Katanová Karina</t>
  </si>
  <si>
    <t>Michalčo Marián</t>
  </si>
  <si>
    <t>Suvák Štefan</t>
  </si>
  <si>
    <t>Repčík Pavel</t>
  </si>
  <si>
    <t>Mengusovce</t>
  </si>
  <si>
    <t>Anderko Pavol</t>
  </si>
  <si>
    <t>Záremba Peter</t>
  </si>
  <si>
    <t>Ptičie</t>
  </si>
  <si>
    <t>Hadbavný Peter</t>
  </si>
  <si>
    <t>Petrovce Prešov</t>
  </si>
  <si>
    <t>Gerboc Zdenek</t>
  </si>
  <si>
    <t>Leščinský Jozef</t>
  </si>
  <si>
    <t>Geroč Radoslav</t>
  </si>
  <si>
    <t>Pro-body.sk</t>
  </si>
  <si>
    <t xml:space="preserve">Hrtanová Lucia </t>
  </si>
  <si>
    <t>Gažo Peter</t>
  </si>
  <si>
    <t>Kanoe Humenné</t>
  </si>
  <si>
    <t>Janko Emil</t>
  </si>
  <si>
    <t>Dárida Marek</t>
  </si>
  <si>
    <t>Orság Tomáš</t>
  </si>
  <si>
    <t>Slámová Jana</t>
  </si>
  <si>
    <t>Klub OB junior</t>
  </si>
  <si>
    <t>Biatlon Prešov</t>
  </si>
  <si>
    <t>Balogová Barbora</t>
  </si>
  <si>
    <t>Juraško Peter</t>
  </si>
  <si>
    <t>Štrompfová Martina</t>
  </si>
  <si>
    <t>Rusnák Roman</t>
  </si>
  <si>
    <t>Andračšík Patrik</t>
  </si>
  <si>
    <t>Hlavný rozhodca: Buc Peter, peter.buc59@gmail.com</t>
  </si>
  <si>
    <t>Floreková Slávka</t>
  </si>
  <si>
    <t>Bežci</t>
  </si>
  <si>
    <t>Cyklisti</t>
  </si>
  <si>
    <t>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</si>
</sst>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  <xf numFmtId="21" fontId="0" fillId="0" borderId="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21" fontId="24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7" fillId="0" borderId="10" xfId="0" applyFont="1" applyBorder="1" applyAlignment="1">
      <alignment/>
    </xf>
    <xf numFmtId="21" fontId="2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9" fillId="0" borderId="10" xfId="0" applyFont="1" applyBorder="1" applyAlignment="1">
      <alignment/>
    </xf>
    <xf numFmtId="21" fontId="28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5" fillId="0" borderId="12" xfId="0" applyFont="1" applyBorder="1" applyAlignment="1">
      <alignment/>
    </xf>
    <xf numFmtId="21" fontId="24" fillId="0" borderId="12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left"/>
    </xf>
    <xf numFmtId="0" fontId="22" fillId="0" borderId="14" xfId="0" applyFont="1" applyBorder="1" applyAlignment="1">
      <alignment horizontal="center"/>
    </xf>
    <xf numFmtId="0" fontId="23" fillId="0" borderId="14" xfId="0" applyFon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/>
    </xf>
    <xf numFmtId="0" fontId="23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left"/>
    </xf>
    <xf numFmtId="0" fontId="32" fillId="0" borderId="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A7" sqref="A7:J7"/>
    </sheetView>
  </sheetViews>
  <sheetFormatPr defaultColWidth="9.140625" defaultRowHeight="12.75"/>
  <cols>
    <col min="1" max="1" width="4.8515625" style="10" customWidth="1"/>
    <col min="2" max="2" width="6.140625" style="10" customWidth="1"/>
    <col min="3" max="3" width="21.00390625" style="4" customWidth="1"/>
    <col min="4" max="4" width="4.57421875" style="10" customWidth="1"/>
    <col min="5" max="5" width="8.421875" style="10" customWidth="1"/>
    <col min="6" max="6" width="20.57421875" style="7" customWidth="1"/>
    <col min="7" max="7" width="6.8515625" style="10" hidden="1" customWidth="1"/>
    <col min="8" max="8" width="0.71875" style="10" hidden="1" customWidth="1"/>
    <col min="9" max="9" width="10.7109375" style="10" customWidth="1"/>
    <col min="10" max="10" width="3.28125" style="15" hidden="1" customWidth="1"/>
    <col min="11" max="11" width="3.28125" style="7" hidden="1" customWidth="1"/>
    <col min="12" max="12" width="4.28125" style="15" hidden="1" customWidth="1"/>
    <col min="13" max="13" width="3.28125" style="2" customWidth="1"/>
    <col min="14" max="16384" width="8.8515625" style="2" customWidth="1"/>
  </cols>
  <sheetData>
    <row r="1" spans="4:5" ht="0.75" customHeight="1">
      <c r="D1" s="10" t="s">
        <v>7</v>
      </c>
      <c r="E1" s="10">
        <v>2015</v>
      </c>
    </row>
    <row r="2" ht="0.75" customHeight="1"/>
    <row r="3" ht="12" customHeight="1"/>
    <row r="4" spans="1:9" ht="14.25" customHeight="1">
      <c r="A4" s="62" t="s">
        <v>15</v>
      </c>
      <c r="B4" s="62"/>
      <c r="C4" s="62"/>
      <c r="D4" s="62"/>
      <c r="E4" s="62"/>
      <c r="F4" s="62"/>
      <c r="G4" s="62"/>
      <c r="H4" s="62"/>
      <c r="I4" s="62"/>
    </row>
    <row r="5" spans="1:12" s="12" customFormat="1" ht="15" customHeight="1">
      <c r="A5" s="63" t="s">
        <v>31</v>
      </c>
      <c r="B5" s="63"/>
      <c r="C5" s="63"/>
      <c r="D5" s="63"/>
      <c r="E5" s="63"/>
      <c r="F5" s="63"/>
      <c r="G5" s="63"/>
      <c r="H5" s="63"/>
      <c r="I5" s="63"/>
      <c r="J5" s="15"/>
      <c r="K5" s="7"/>
      <c r="L5" s="15"/>
    </row>
    <row r="6" spans="1:9" ht="14.2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</row>
    <row r="7" spans="1:10" ht="14.25" customHeight="1">
      <c r="A7" s="64"/>
      <c r="B7" s="64"/>
      <c r="C7" s="64"/>
      <c r="D7" s="64"/>
      <c r="E7" s="64"/>
      <c r="F7" s="64"/>
      <c r="G7" s="64"/>
      <c r="H7" s="64"/>
      <c r="I7" s="64"/>
      <c r="J7" s="64"/>
    </row>
    <row r="8" spans="1:5" ht="11.25" customHeight="1">
      <c r="A8" s="42" t="s">
        <v>30</v>
      </c>
      <c r="B8" s="41"/>
      <c r="C8" s="42"/>
      <c r="D8" s="66" t="s">
        <v>134</v>
      </c>
      <c r="E8" s="1"/>
    </row>
    <row r="9" spans="1:2" ht="24" customHeight="1" thickBot="1">
      <c r="A9" s="65" t="s">
        <v>132</v>
      </c>
      <c r="B9" s="65"/>
    </row>
    <row r="10" spans="1:12" s="22" customFormat="1" ht="24" customHeight="1" thickBot="1">
      <c r="A10" s="52" t="s">
        <v>0</v>
      </c>
      <c r="B10" s="53" t="s">
        <v>9</v>
      </c>
      <c r="C10" s="54" t="s">
        <v>1</v>
      </c>
      <c r="D10" s="55" t="s">
        <v>6</v>
      </c>
      <c r="E10" s="53" t="s">
        <v>8</v>
      </c>
      <c r="F10" s="56" t="s">
        <v>2</v>
      </c>
      <c r="G10" s="57" t="s">
        <v>84</v>
      </c>
      <c r="H10" s="58" t="s">
        <v>10</v>
      </c>
      <c r="I10" s="59" t="s">
        <v>3</v>
      </c>
      <c r="J10" s="47" t="s">
        <v>13</v>
      </c>
      <c r="K10" s="20" t="s">
        <v>36</v>
      </c>
      <c r="L10" s="21" t="s">
        <v>86</v>
      </c>
    </row>
    <row r="11" spans="1:12" s="28" customFormat="1" ht="15" customHeight="1">
      <c r="A11" s="48">
        <v>1</v>
      </c>
      <c r="B11" s="48">
        <v>7</v>
      </c>
      <c r="C11" s="49" t="s">
        <v>40</v>
      </c>
      <c r="D11" s="48" t="s">
        <v>4</v>
      </c>
      <c r="E11" s="48">
        <v>1983</v>
      </c>
      <c r="F11" s="50" t="s">
        <v>41</v>
      </c>
      <c r="G11" s="48" t="str">
        <f aca="true" t="shared" si="0" ref="G11:G41">IF($D11="m",IF($E$1-$E11&gt;23,IF($E$1-$E11&lt;40,"A",IF($E$1-$E11&gt;49,IF($E$1-$E11&gt;59,"D","C"),"B")),"JM"),IF($E$1-$E11&gt;23,IF($E$1-$E11&lt;35,"E","F"),"JŽ"))</f>
        <v>A</v>
      </c>
      <c r="H11" s="48">
        <f>COUNTIF($G$11:$G11,$G11)</f>
        <v>1</v>
      </c>
      <c r="I11" s="51">
        <v>0.0346875</v>
      </c>
      <c r="J11" s="27"/>
      <c r="K11" s="25" t="s">
        <v>36</v>
      </c>
      <c r="L11" s="27">
        <v>5</v>
      </c>
    </row>
    <row r="12" spans="1:12" s="34" customFormat="1" ht="15" customHeight="1">
      <c r="A12" s="29">
        <v>2</v>
      </c>
      <c r="B12" s="29">
        <v>52</v>
      </c>
      <c r="C12" s="30" t="s">
        <v>20</v>
      </c>
      <c r="D12" s="29" t="s">
        <v>4</v>
      </c>
      <c r="E12" s="29">
        <v>1973</v>
      </c>
      <c r="F12" s="31" t="s">
        <v>21</v>
      </c>
      <c r="G12" s="29" t="str">
        <f t="shared" si="0"/>
        <v>B</v>
      </c>
      <c r="H12" s="29">
        <f>COUNTIF($G$11:$G12,$G12)</f>
        <v>1</v>
      </c>
      <c r="I12" s="32">
        <v>0.03625</v>
      </c>
      <c r="J12" s="33" t="s">
        <v>11</v>
      </c>
      <c r="K12" s="31" t="s">
        <v>36</v>
      </c>
      <c r="L12" s="33">
        <v>5</v>
      </c>
    </row>
    <row r="13" spans="1:12" s="40" customFormat="1" ht="15" customHeight="1">
      <c r="A13" s="35">
        <v>3</v>
      </c>
      <c r="B13" s="35">
        <v>28</v>
      </c>
      <c r="C13" s="36" t="s">
        <v>101</v>
      </c>
      <c r="D13" s="35" t="s">
        <v>4</v>
      </c>
      <c r="E13" s="35">
        <v>1985</v>
      </c>
      <c r="F13" s="37" t="s">
        <v>59</v>
      </c>
      <c r="G13" s="35" t="str">
        <f t="shared" si="0"/>
        <v>A</v>
      </c>
      <c r="H13" s="35">
        <f>COUNTIF($G$11:$G13,$G13)</f>
        <v>2</v>
      </c>
      <c r="I13" s="38">
        <v>0.03792824074074074</v>
      </c>
      <c r="J13" s="39"/>
      <c r="K13" s="37"/>
      <c r="L13" s="39">
        <v>7</v>
      </c>
    </row>
    <row r="14" spans="1:12" ht="15" customHeight="1">
      <c r="A14" s="3">
        <v>4</v>
      </c>
      <c r="B14" s="3">
        <v>51</v>
      </c>
      <c r="C14" s="13" t="s">
        <v>62</v>
      </c>
      <c r="D14" s="3" t="s">
        <v>4</v>
      </c>
      <c r="E14" s="3">
        <v>1968</v>
      </c>
      <c r="F14" s="8" t="s">
        <v>19</v>
      </c>
      <c r="G14" s="3" t="str">
        <f t="shared" si="0"/>
        <v>B</v>
      </c>
      <c r="H14" s="3">
        <f>COUNTIF($G$11:$G14,$G14)</f>
        <v>2</v>
      </c>
      <c r="I14" s="6">
        <v>0.03866898148148148</v>
      </c>
      <c r="J14" s="16"/>
      <c r="K14" s="8" t="s">
        <v>36</v>
      </c>
      <c r="L14" s="16">
        <v>5</v>
      </c>
    </row>
    <row r="15" spans="1:12" ht="15" customHeight="1">
      <c r="A15" s="3">
        <v>5</v>
      </c>
      <c r="B15" s="3">
        <v>26</v>
      </c>
      <c r="C15" s="13" t="s">
        <v>18</v>
      </c>
      <c r="D15" s="3" t="s">
        <v>4</v>
      </c>
      <c r="E15" s="3">
        <v>1968</v>
      </c>
      <c r="F15" s="8" t="s">
        <v>66</v>
      </c>
      <c r="G15" s="3" t="str">
        <f t="shared" si="0"/>
        <v>B</v>
      </c>
      <c r="H15" s="3">
        <f>COUNTIF($G$11:$G15,$G15)</f>
        <v>3</v>
      </c>
      <c r="I15" s="6">
        <v>0.03962962962962963</v>
      </c>
      <c r="J15" s="16"/>
      <c r="K15" s="8" t="s">
        <v>36</v>
      </c>
      <c r="L15" s="16">
        <v>5</v>
      </c>
    </row>
    <row r="16" spans="1:12" ht="15" customHeight="1">
      <c r="A16" s="3">
        <v>6</v>
      </c>
      <c r="B16" s="3">
        <v>27</v>
      </c>
      <c r="C16" s="13" t="s">
        <v>100</v>
      </c>
      <c r="D16" s="3" t="s">
        <v>4</v>
      </c>
      <c r="E16" s="3">
        <v>1968</v>
      </c>
      <c r="F16" s="8" t="s">
        <v>12</v>
      </c>
      <c r="G16" s="3" t="str">
        <f t="shared" si="0"/>
        <v>B</v>
      </c>
      <c r="H16" s="3">
        <f>COUNTIF($G$11:$G16,$G16)</f>
        <v>4</v>
      </c>
      <c r="I16" s="6">
        <v>0.040358796296296295</v>
      </c>
      <c r="J16" s="16"/>
      <c r="K16" s="8"/>
      <c r="L16" s="16">
        <v>7</v>
      </c>
    </row>
    <row r="17" spans="1:12" ht="15" customHeight="1">
      <c r="A17" s="3">
        <v>7</v>
      </c>
      <c r="B17" s="3">
        <v>43</v>
      </c>
      <c r="C17" s="13" t="s">
        <v>25</v>
      </c>
      <c r="D17" s="3" t="s">
        <v>4</v>
      </c>
      <c r="E17" s="3">
        <v>1986</v>
      </c>
      <c r="F17" s="8" t="s">
        <v>23</v>
      </c>
      <c r="G17" s="3" t="str">
        <f t="shared" si="0"/>
        <v>A</v>
      </c>
      <c r="H17" s="3">
        <f>COUNTIF($G$11:$G17,$G17)</f>
        <v>3</v>
      </c>
      <c r="I17" s="6">
        <v>0.04056712962962963</v>
      </c>
      <c r="J17" s="16" t="s">
        <v>11</v>
      </c>
      <c r="K17" s="8"/>
      <c r="L17" s="16">
        <v>7</v>
      </c>
    </row>
    <row r="18" spans="1:12" ht="15" customHeight="1">
      <c r="A18" s="3">
        <v>8</v>
      </c>
      <c r="B18" s="3">
        <v>2</v>
      </c>
      <c r="C18" s="13" t="s">
        <v>28</v>
      </c>
      <c r="D18" s="3" t="s">
        <v>4</v>
      </c>
      <c r="E18" s="3">
        <v>1977</v>
      </c>
      <c r="F18" s="8" t="s">
        <v>23</v>
      </c>
      <c r="G18" s="3" t="str">
        <f t="shared" si="0"/>
        <v>A</v>
      </c>
      <c r="H18" s="3">
        <f>COUNTIF($G$11:$G18,$G18)</f>
        <v>4</v>
      </c>
      <c r="I18" s="6">
        <v>0.04126157407407407</v>
      </c>
      <c r="J18" s="16" t="s">
        <v>11</v>
      </c>
      <c r="K18" s="8" t="s">
        <v>36</v>
      </c>
      <c r="L18" s="16">
        <v>0</v>
      </c>
    </row>
    <row r="19" spans="1:12" ht="15" customHeight="1">
      <c r="A19" s="3">
        <v>9</v>
      </c>
      <c r="B19" s="3">
        <v>19</v>
      </c>
      <c r="C19" s="13" t="s">
        <v>50</v>
      </c>
      <c r="D19" s="3" t="s">
        <v>4</v>
      </c>
      <c r="E19" s="3">
        <v>1989</v>
      </c>
      <c r="F19" s="8" t="s">
        <v>51</v>
      </c>
      <c r="G19" s="3" t="str">
        <f t="shared" si="0"/>
        <v>A</v>
      </c>
      <c r="H19" s="3">
        <f>COUNTIF($G$11:$G19,$G19)</f>
        <v>5</v>
      </c>
      <c r="I19" s="6">
        <v>0.041747685185185186</v>
      </c>
      <c r="J19" s="16" t="s">
        <v>11</v>
      </c>
      <c r="K19" s="8" t="s">
        <v>36</v>
      </c>
      <c r="L19" s="16">
        <v>5</v>
      </c>
    </row>
    <row r="20" spans="1:12" ht="15" customHeight="1">
      <c r="A20" s="3">
        <v>10</v>
      </c>
      <c r="B20" s="3">
        <v>37</v>
      </c>
      <c r="C20" s="13" t="s">
        <v>104</v>
      </c>
      <c r="D20" s="3" t="s">
        <v>4</v>
      </c>
      <c r="E20" s="3">
        <v>1988</v>
      </c>
      <c r="F20" s="8" t="s">
        <v>19</v>
      </c>
      <c r="G20" s="3" t="str">
        <f t="shared" si="0"/>
        <v>A</v>
      </c>
      <c r="H20" s="3">
        <f>COUNTIF($G$11:$G20,$G20)</f>
        <v>6</v>
      </c>
      <c r="I20" s="6">
        <v>0.04195601851851852</v>
      </c>
      <c r="J20" s="16"/>
      <c r="K20" s="8"/>
      <c r="L20" s="16">
        <v>7</v>
      </c>
    </row>
    <row r="21" spans="1:12" ht="15" customHeight="1">
      <c r="A21" s="3">
        <v>11</v>
      </c>
      <c r="B21" s="3">
        <v>22</v>
      </c>
      <c r="C21" s="13" t="s">
        <v>99</v>
      </c>
      <c r="D21" s="3" t="s">
        <v>4</v>
      </c>
      <c r="E21" s="3">
        <v>1971</v>
      </c>
      <c r="F21" s="8" t="s">
        <v>17</v>
      </c>
      <c r="G21" s="3" t="str">
        <f t="shared" si="0"/>
        <v>B</v>
      </c>
      <c r="H21" s="3">
        <f>COUNTIF($G$11:$G21,$G21)</f>
        <v>5</v>
      </c>
      <c r="I21" s="6">
        <v>0.04221064814814815</v>
      </c>
      <c r="J21" s="16"/>
      <c r="K21" s="8"/>
      <c r="L21" s="16">
        <v>7</v>
      </c>
    </row>
    <row r="22" spans="1:12" ht="15" customHeight="1">
      <c r="A22" s="3">
        <v>12</v>
      </c>
      <c r="B22" s="3">
        <v>48</v>
      </c>
      <c r="C22" s="13" t="s">
        <v>56</v>
      </c>
      <c r="D22" s="3" t="s">
        <v>4</v>
      </c>
      <c r="E22" s="3">
        <v>1985</v>
      </c>
      <c r="F22" s="8" t="s">
        <v>19</v>
      </c>
      <c r="G22" s="3" t="str">
        <f t="shared" si="0"/>
        <v>A</v>
      </c>
      <c r="H22" s="3">
        <f>COUNTIF($G$11:$G22,$G22)</f>
        <v>7</v>
      </c>
      <c r="I22" s="6">
        <v>0.0424074074074074</v>
      </c>
      <c r="J22" s="16"/>
      <c r="K22" s="8" t="s">
        <v>36</v>
      </c>
      <c r="L22" s="16">
        <v>5</v>
      </c>
    </row>
    <row r="23" spans="1:12" ht="15" customHeight="1">
      <c r="A23" s="3">
        <v>13</v>
      </c>
      <c r="B23" s="3">
        <v>17</v>
      </c>
      <c r="C23" s="13" t="s">
        <v>94</v>
      </c>
      <c r="D23" s="3" t="s">
        <v>4</v>
      </c>
      <c r="E23" s="3">
        <v>1967</v>
      </c>
      <c r="F23" s="8" t="s">
        <v>95</v>
      </c>
      <c r="G23" s="3" t="str">
        <f t="shared" si="0"/>
        <v>B</v>
      </c>
      <c r="H23" s="3">
        <f>COUNTIF($G$11:$G23,$G23)</f>
        <v>6</v>
      </c>
      <c r="I23" s="6">
        <v>0.04245370370370371</v>
      </c>
      <c r="J23" s="16"/>
      <c r="K23" s="8"/>
      <c r="L23" s="16">
        <v>7</v>
      </c>
    </row>
    <row r="24" spans="1:12" ht="15" customHeight="1">
      <c r="A24" s="3">
        <v>14</v>
      </c>
      <c r="B24" s="3">
        <v>50</v>
      </c>
      <c r="C24" s="13" t="s">
        <v>117</v>
      </c>
      <c r="D24" s="3" t="s">
        <v>4</v>
      </c>
      <c r="E24" s="3">
        <v>1970</v>
      </c>
      <c r="F24" s="8" t="s">
        <v>118</v>
      </c>
      <c r="G24" s="3" t="str">
        <f t="shared" si="0"/>
        <v>B</v>
      </c>
      <c r="H24" s="3">
        <f>COUNTIF($G$11:$G24,$G24)</f>
        <v>7</v>
      </c>
      <c r="I24" s="6">
        <v>0.04293981481481481</v>
      </c>
      <c r="J24" s="16"/>
      <c r="K24" s="8"/>
      <c r="L24" s="16">
        <v>7</v>
      </c>
    </row>
    <row r="25" spans="1:12" ht="15" customHeight="1">
      <c r="A25" s="3">
        <v>15</v>
      </c>
      <c r="B25" s="3">
        <v>31</v>
      </c>
      <c r="C25" s="13" t="s">
        <v>26</v>
      </c>
      <c r="D25" s="3" t="s">
        <v>4</v>
      </c>
      <c r="E25" s="3">
        <v>1984</v>
      </c>
      <c r="F25" s="8" t="s">
        <v>27</v>
      </c>
      <c r="G25" s="3" t="str">
        <f t="shared" si="0"/>
        <v>A</v>
      </c>
      <c r="H25" s="3">
        <f>COUNTIF($G$11:$G25,$G25)</f>
        <v>8</v>
      </c>
      <c r="I25" s="6">
        <v>0.04314814814814815</v>
      </c>
      <c r="J25" s="16" t="s">
        <v>11</v>
      </c>
      <c r="K25" s="8" t="s">
        <v>36</v>
      </c>
      <c r="L25" s="16">
        <v>5</v>
      </c>
    </row>
    <row r="26" spans="1:12" ht="15" customHeight="1">
      <c r="A26" s="3">
        <v>16</v>
      </c>
      <c r="B26" s="3">
        <v>23</v>
      </c>
      <c r="C26" s="13" t="s">
        <v>54</v>
      </c>
      <c r="D26" s="3" t="s">
        <v>4</v>
      </c>
      <c r="E26" s="3">
        <v>1961</v>
      </c>
      <c r="F26" s="8" t="s">
        <v>55</v>
      </c>
      <c r="G26" s="3" t="str">
        <f t="shared" si="0"/>
        <v>C</v>
      </c>
      <c r="H26" s="3">
        <f>COUNTIF($G$11:$G26,$G26)</f>
        <v>1</v>
      </c>
      <c r="I26" s="6">
        <v>0.04341435185185185</v>
      </c>
      <c r="J26" s="16"/>
      <c r="K26" s="8" t="s">
        <v>36</v>
      </c>
      <c r="L26" s="16">
        <v>5</v>
      </c>
    </row>
    <row r="27" spans="1:12" ht="15" customHeight="1">
      <c r="A27" s="3">
        <v>17</v>
      </c>
      <c r="B27" s="3">
        <v>29</v>
      </c>
      <c r="C27" s="13" t="s">
        <v>44</v>
      </c>
      <c r="D27" s="3" t="s">
        <v>4</v>
      </c>
      <c r="E27" s="18">
        <v>1968</v>
      </c>
      <c r="F27" s="8" t="s">
        <v>45</v>
      </c>
      <c r="G27" s="3" t="str">
        <f t="shared" si="0"/>
        <v>B</v>
      </c>
      <c r="H27" s="3">
        <f>COUNTIF($G$11:$G27,$G27)</f>
        <v>8</v>
      </c>
      <c r="I27" s="6">
        <v>0.04378472222222222</v>
      </c>
      <c r="J27" s="16" t="s">
        <v>11</v>
      </c>
      <c r="K27" s="8" t="s">
        <v>36</v>
      </c>
      <c r="L27" s="16">
        <v>5</v>
      </c>
    </row>
    <row r="28" spans="1:12" ht="15" customHeight="1">
      <c r="A28" s="3">
        <v>18</v>
      </c>
      <c r="B28" s="3">
        <v>20</v>
      </c>
      <c r="C28" s="13" t="s">
        <v>60</v>
      </c>
      <c r="D28" s="3" t="s">
        <v>4</v>
      </c>
      <c r="E28" s="3">
        <v>1964</v>
      </c>
      <c r="F28" s="8" t="s">
        <v>61</v>
      </c>
      <c r="G28" s="3" t="str">
        <f t="shared" si="0"/>
        <v>C</v>
      </c>
      <c r="H28" s="3">
        <f>COUNTIF($G$11:$G28,$G28)</f>
        <v>2</v>
      </c>
      <c r="I28" s="6">
        <v>0.04380787037037037</v>
      </c>
      <c r="J28" s="16"/>
      <c r="K28" s="8" t="s">
        <v>36</v>
      </c>
      <c r="L28" s="16">
        <v>5</v>
      </c>
    </row>
    <row r="29" spans="1:12" ht="15" customHeight="1">
      <c r="A29" s="3">
        <v>19</v>
      </c>
      <c r="B29" s="3">
        <v>38</v>
      </c>
      <c r="C29" s="13" t="s">
        <v>105</v>
      </c>
      <c r="D29" s="3" t="s">
        <v>4</v>
      </c>
      <c r="E29" s="3">
        <v>1968</v>
      </c>
      <c r="F29" s="8" t="s">
        <v>106</v>
      </c>
      <c r="G29" s="3" t="str">
        <f t="shared" si="0"/>
        <v>B</v>
      </c>
      <c r="H29" s="3">
        <f>COUNTIF($G$11:$G29,$G29)</f>
        <v>9</v>
      </c>
      <c r="I29" s="6">
        <v>0.04380787037037037</v>
      </c>
      <c r="J29" s="16"/>
      <c r="K29" s="8"/>
      <c r="L29" s="16">
        <v>7</v>
      </c>
    </row>
    <row r="30" spans="1:12" s="28" customFormat="1" ht="15" customHeight="1">
      <c r="A30" s="23">
        <v>20</v>
      </c>
      <c r="B30" s="23">
        <v>11</v>
      </c>
      <c r="C30" s="24" t="s">
        <v>22</v>
      </c>
      <c r="D30" s="23" t="s">
        <v>5</v>
      </c>
      <c r="E30" s="23">
        <v>1981</v>
      </c>
      <c r="F30" s="25" t="s">
        <v>16</v>
      </c>
      <c r="G30" s="23" t="str">
        <f t="shared" si="0"/>
        <v>E</v>
      </c>
      <c r="H30" s="23">
        <f>COUNTIF($G$11:$G30,$G30)</f>
        <v>1</v>
      </c>
      <c r="I30" s="26">
        <v>0.04428240740740741</v>
      </c>
      <c r="J30" s="27" t="s">
        <v>11</v>
      </c>
      <c r="K30" s="25" t="s">
        <v>36</v>
      </c>
      <c r="L30" s="27">
        <v>0</v>
      </c>
    </row>
    <row r="31" spans="1:12" ht="15" customHeight="1">
      <c r="A31" s="3">
        <v>21</v>
      </c>
      <c r="B31" s="3">
        <v>42</v>
      </c>
      <c r="C31" s="13" t="s">
        <v>108</v>
      </c>
      <c r="D31" s="3" t="s">
        <v>4</v>
      </c>
      <c r="E31" s="3">
        <v>1982</v>
      </c>
      <c r="F31" s="8" t="s">
        <v>109</v>
      </c>
      <c r="G31" s="3" t="str">
        <f t="shared" si="0"/>
        <v>A</v>
      </c>
      <c r="H31" s="3">
        <f>COUNTIF($G$11:$G31,$G31)</f>
        <v>9</v>
      </c>
      <c r="I31" s="6">
        <v>0.044988425925925925</v>
      </c>
      <c r="J31" s="16"/>
      <c r="K31" s="8"/>
      <c r="L31" s="16">
        <v>7</v>
      </c>
    </row>
    <row r="32" spans="1:12" ht="15" customHeight="1">
      <c r="A32" s="3">
        <v>22</v>
      </c>
      <c r="B32" s="3">
        <v>10</v>
      </c>
      <c r="C32" s="13" t="s">
        <v>34</v>
      </c>
      <c r="D32" s="3" t="s">
        <v>4</v>
      </c>
      <c r="E32" s="3">
        <v>1973</v>
      </c>
      <c r="F32" s="8" t="s">
        <v>91</v>
      </c>
      <c r="G32" s="3" t="str">
        <f t="shared" si="0"/>
        <v>B</v>
      </c>
      <c r="H32" s="3">
        <f>COUNTIF($G$11:$G32,$G32)</f>
        <v>10</v>
      </c>
      <c r="I32" s="6">
        <v>0.04577546296296297</v>
      </c>
      <c r="J32" s="16"/>
      <c r="K32" s="8" t="s">
        <v>36</v>
      </c>
      <c r="L32" s="16">
        <v>5</v>
      </c>
    </row>
    <row r="33" spans="1:12" ht="15" customHeight="1">
      <c r="A33" s="3">
        <v>23</v>
      </c>
      <c r="B33" s="3">
        <v>6</v>
      </c>
      <c r="C33" s="13" t="s">
        <v>57</v>
      </c>
      <c r="D33" s="3" t="s">
        <v>4</v>
      </c>
      <c r="E33" s="3">
        <v>1985</v>
      </c>
      <c r="F33" s="8" t="s">
        <v>17</v>
      </c>
      <c r="G33" s="3" t="str">
        <f t="shared" si="0"/>
        <v>A</v>
      </c>
      <c r="H33" s="3">
        <f>COUNTIF($G$11:$G33,$G33)</f>
        <v>10</v>
      </c>
      <c r="I33" s="6">
        <v>0.04737268518518519</v>
      </c>
      <c r="J33" s="16"/>
      <c r="K33" s="8" t="s">
        <v>36</v>
      </c>
      <c r="L33" s="16">
        <v>5</v>
      </c>
    </row>
    <row r="34" spans="1:12" ht="15" customHeight="1">
      <c r="A34" s="3">
        <v>24</v>
      </c>
      <c r="B34" s="3">
        <v>4</v>
      </c>
      <c r="C34" s="13" t="s">
        <v>35</v>
      </c>
      <c r="D34" s="3" t="s">
        <v>4</v>
      </c>
      <c r="E34" s="3">
        <v>1985</v>
      </c>
      <c r="F34" s="8" t="s">
        <v>90</v>
      </c>
      <c r="G34" s="3" t="str">
        <f t="shared" si="0"/>
        <v>A</v>
      </c>
      <c r="H34" s="3">
        <f>COUNTIF($G$11:$G34,$G34)</f>
        <v>11</v>
      </c>
      <c r="I34" s="6">
        <v>0.047754629629629626</v>
      </c>
      <c r="J34" s="16"/>
      <c r="K34" s="8" t="s">
        <v>36</v>
      </c>
      <c r="L34" s="16">
        <v>5</v>
      </c>
    </row>
    <row r="35" spans="1:12" ht="15" customHeight="1">
      <c r="A35" s="3">
        <v>25</v>
      </c>
      <c r="B35" s="3">
        <v>5</v>
      </c>
      <c r="C35" s="13" t="s">
        <v>37</v>
      </c>
      <c r="D35" s="3" t="s">
        <v>4</v>
      </c>
      <c r="E35" s="3">
        <v>1976</v>
      </c>
      <c r="F35" s="8" t="s">
        <v>90</v>
      </c>
      <c r="G35" s="3" t="str">
        <f t="shared" si="0"/>
        <v>A</v>
      </c>
      <c r="H35" s="3">
        <f>COUNTIF($G$11:$G35,$G35)</f>
        <v>12</v>
      </c>
      <c r="I35" s="6">
        <v>0.047754629629629626</v>
      </c>
      <c r="J35" s="16"/>
      <c r="K35" s="8" t="s">
        <v>36</v>
      </c>
      <c r="L35" s="16">
        <v>5</v>
      </c>
    </row>
    <row r="36" spans="1:12" ht="15" customHeight="1">
      <c r="A36" s="3">
        <v>26</v>
      </c>
      <c r="B36" s="3">
        <v>24</v>
      </c>
      <c r="C36" s="13" t="s">
        <v>52</v>
      </c>
      <c r="D36" s="3" t="s">
        <v>4</v>
      </c>
      <c r="E36" s="3">
        <v>1964</v>
      </c>
      <c r="F36" s="8" t="s">
        <v>53</v>
      </c>
      <c r="G36" s="3" t="str">
        <f t="shared" si="0"/>
        <v>C</v>
      </c>
      <c r="H36" s="3">
        <f>COUNTIF($G$11:$G36,$G36)</f>
        <v>3</v>
      </c>
      <c r="I36" s="6">
        <v>0.04887731481481481</v>
      </c>
      <c r="J36" s="16"/>
      <c r="K36" s="8" t="s">
        <v>36</v>
      </c>
      <c r="L36" s="16">
        <v>5</v>
      </c>
    </row>
    <row r="37" spans="1:12" ht="15" customHeight="1">
      <c r="A37" s="3">
        <v>27</v>
      </c>
      <c r="B37" s="3">
        <v>9</v>
      </c>
      <c r="C37" s="13" t="s">
        <v>49</v>
      </c>
      <c r="D37" s="3" t="s">
        <v>4</v>
      </c>
      <c r="E37" s="3">
        <v>1990</v>
      </c>
      <c r="F37" s="8" t="s">
        <v>12</v>
      </c>
      <c r="G37" s="3" t="str">
        <f t="shared" si="0"/>
        <v>A</v>
      </c>
      <c r="H37" s="3">
        <f>COUNTIF($G$11:$G37,$G37)</f>
        <v>13</v>
      </c>
      <c r="I37" s="6">
        <v>0.04939814814814814</v>
      </c>
      <c r="J37" s="16"/>
      <c r="K37" s="8" t="s">
        <v>36</v>
      </c>
      <c r="L37" s="16">
        <v>5</v>
      </c>
    </row>
    <row r="38" spans="1:12" ht="15" customHeight="1">
      <c r="A38" s="3">
        <v>28</v>
      </c>
      <c r="B38" s="3">
        <v>40</v>
      </c>
      <c r="C38" s="13" t="s">
        <v>38</v>
      </c>
      <c r="D38" s="3" t="s">
        <v>4</v>
      </c>
      <c r="E38" s="3">
        <v>1985</v>
      </c>
      <c r="F38" s="8" t="s">
        <v>39</v>
      </c>
      <c r="G38" s="3" t="str">
        <f t="shared" si="0"/>
        <v>A</v>
      </c>
      <c r="H38" s="3">
        <f>COUNTIF($G$11:$G38,$G38)</f>
        <v>14</v>
      </c>
      <c r="I38" s="6">
        <v>0.05045138888888889</v>
      </c>
      <c r="J38" s="16"/>
      <c r="K38" s="8" t="s">
        <v>36</v>
      </c>
      <c r="L38" s="16">
        <v>5</v>
      </c>
    </row>
    <row r="39" spans="1:12" s="34" customFormat="1" ht="15" customHeight="1">
      <c r="A39" s="29">
        <v>29</v>
      </c>
      <c r="B39" s="29">
        <v>45</v>
      </c>
      <c r="C39" s="30" t="s">
        <v>116</v>
      </c>
      <c r="D39" s="29" t="s">
        <v>5</v>
      </c>
      <c r="E39" s="29">
        <v>1988</v>
      </c>
      <c r="F39" s="31" t="s">
        <v>115</v>
      </c>
      <c r="G39" s="29" t="str">
        <f t="shared" si="0"/>
        <v>E</v>
      </c>
      <c r="H39" s="29">
        <f>COUNTIF($G$11:$G39,$G39)</f>
        <v>2</v>
      </c>
      <c r="I39" s="32">
        <v>0.05057870370370371</v>
      </c>
      <c r="J39" s="33"/>
      <c r="K39" s="31"/>
      <c r="L39" s="33">
        <v>7</v>
      </c>
    </row>
    <row r="40" spans="1:12" ht="15" customHeight="1">
      <c r="A40" s="3">
        <v>30</v>
      </c>
      <c r="B40" s="3">
        <v>44</v>
      </c>
      <c r="C40" s="13" t="s">
        <v>126</v>
      </c>
      <c r="D40" s="3" t="s">
        <v>4</v>
      </c>
      <c r="E40" s="3">
        <v>1968</v>
      </c>
      <c r="F40" s="8" t="s">
        <v>115</v>
      </c>
      <c r="G40" s="3" t="str">
        <f t="shared" si="0"/>
        <v>B</v>
      </c>
      <c r="H40" s="3">
        <f>COUNTIF($G$11:$G40,$G40)</f>
        <v>11</v>
      </c>
      <c r="I40" s="6">
        <v>0.05060185185185185</v>
      </c>
      <c r="J40" s="16"/>
      <c r="K40" s="8"/>
      <c r="L40" s="16">
        <v>7</v>
      </c>
    </row>
    <row r="41" spans="1:12" ht="15" customHeight="1">
      <c r="A41" s="3">
        <v>31</v>
      </c>
      <c r="B41" s="3">
        <v>49</v>
      </c>
      <c r="C41" s="13" t="s">
        <v>33</v>
      </c>
      <c r="D41" s="3" t="s">
        <v>4</v>
      </c>
      <c r="E41" s="3">
        <v>1982</v>
      </c>
      <c r="F41" s="8" t="s">
        <v>32</v>
      </c>
      <c r="G41" s="3" t="str">
        <f t="shared" si="0"/>
        <v>A</v>
      </c>
      <c r="H41" s="3"/>
      <c r="I41" s="6">
        <v>0.05077546296296296</v>
      </c>
      <c r="J41" s="16" t="s">
        <v>11</v>
      </c>
      <c r="K41" s="8" t="s">
        <v>36</v>
      </c>
      <c r="L41" s="16">
        <v>0</v>
      </c>
    </row>
    <row r="42" spans="1:12" ht="15" customHeight="1">
      <c r="A42" s="3">
        <v>32</v>
      </c>
      <c r="B42" s="3">
        <v>21</v>
      </c>
      <c r="C42" s="13" t="s">
        <v>43</v>
      </c>
      <c r="D42" s="3" t="s">
        <v>4</v>
      </c>
      <c r="E42" s="3">
        <v>1981</v>
      </c>
      <c r="F42" s="8" t="s">
        <v>98</v>
      </c>
      <c r="G42" s="3" t="str">
        <f aca="true" t="shared" si="1" ref="G42:G53">IF($D42="m",IF($E$1-$E42&gt;23,IF($E$1-$E42&lt;40,"A",IF($E$1-$E42&gt;49,IF($E$1-$E42&gt;59,"D","C"),"B")),"JM"),IF($E$1-$E42&gt;23,IF($E$1-$E42&lt;35,"E","F"),"JŽ"))</f>
        <v>A</v>
      </c>
      <c r="H42" s="3">
        <f>COUNTIF($G$11:$G42,$G42)</f>
        <v>16</v>
      </c>
      <c r="I42" s="6">
        <v>0.0512037037037037</v>
      </c>
      <c r="J42" s="16"/>
      <c r="K42" s="8" t="s">
        <v>36</v>
      </c>
      <c r="L42" s="16">
        <v>5</v>
      </c>
    </row>
    <row r="43" spans="1:12" s="40" customFormat="1" ht="15" customHeight="1">
      <c r="A43" s="35">
        <v>33</v>
      </c>
      <c r="B43" s="35">
        <v>54</v>
      </c>
      <c r="C43" s="36" t="s">
        <v>122</v>
      </c>
      <c r="D43" s="35" t="s">
        <v>5</v>
      </c>
      <c r="E43" s="35">
        <v>1972</v>
      </c>
      <c r="F43" s="37" t="s">
        <v>123</v>
      </c>
      <c r="G43" s="35" t="str">
        <f t="shared" si="1"/>
        <v>F</v>
      </c>
      <c r="H43" s="35">
        <f>COUNTIF($G$11:$G43,$G43)</f>
        <v>1</v>
      </c>
      <c r="I43" s="38">
        <v>0.05196759259259259</v>
      </c>
      <c r="J43" s="39"/>
      <c r="K43" s="37"/>
      <c r="L43" s="39">
        <v>7</v>
      </c>
    </row>
    <row r="44" spans="1:12" ht="15" customHeight="1">
      <c r="A44" s="3">
        <v>34</v>
      </c>
      <c r="B44" s="3">
        <v>15</v>
      </c>
      <c r="C44" s="13" t="s">
        <v>127</v>
      </c>
      <c r="D44" s="3" t="s">
        <v>5</v>
      </c>
      <c r="E44" s="3">
        <v>1972</v>
      </c>
      <c r="F44" s="8" t="s">
        <v>79</v>
      </c>
      <c r="G44" s="3" t="str">
        <f t="shared" si="1"/>
        <v>F</v>
      </c>
      <c r="H44" s="3">
        <f>COUNTIF($G$11:$G44,$G44)</f>
        <v>2</v>
      </c>
      <c r="I44" s="6">
        <v>0.05202546296296296</v>
      </c>
      <c r="J44" s="16"/>
      <c r="K44" s="8"/>
      <c r="L44" s="16">
        <v>7</v>
      </c>
    </row>
    <row r="45" spans="1:12" ht="15" customHeight="1">
      <c r="A45" s="3">
        <v>35</v>
      </c>
      <c r="B45" s="3">
        <v>8</v>
      </c>
      <c r="C45" s="13" t="s">
        <v>46</v>
      </c>
      <c r="D45" s="3" t="s">
        <v>5</v>
      </c>
      <c r="E45" s="3">
        <v>1986</v>
      </c>
      <c r="F45" s="8" t="s">
        <v>12</v>
      </c>
      <c r="G45" s="3" t="str">
        <f t="shared" si="1"/>
        <v>E</v>
      </c>
      <c r="H45" s="3">
        <f>COUNTIF($G$11:$G45,$G45)</f>
        <v>3</v>
      </c>
      <c r="I45" s="6">
        <v>0.05203703703703704</v>
      </c>
      <c r="J45" s="16"/>
      <c r="K45" s="8" t="s">
        <v>36</v>
      </c>
      <c r="L45" s="16">
        <v>5</v>
      </c>
    </row>
    <row r="46" spans="1:12" ht="15" customHeight="1">
      <c r="A46" s="3">
        <v>36</v>
      </c>
      <c r="B46" s="3">
        <v>25</v>
      </c>
      <c r="C46" s="13" t="s">
        <v>42</v>
      </c>
      <c r="D46" s="3" t="s">
        <v>4</v>
      </c>
      <c r="E46" s="3">
        <v>1972</v>
      </c>
      <c r="F46" s="8" t="s">
        <v>32</v>
      </c>
      <c r="G46" s="3" t="str">
        <f t="shared" si="1"/>
        <v>B</v>
      </c>
      <c r="H46" s="3">
        <f>COUNTIF($G$11:$G46,$G46)</f>
        <v>12</v>
      </c>
      <c r="I46" s="6">
        <v>0.052395833333333336</v>
      </c>
      <c r="J46" s="16" t="s">
        <v>11</v>
      </c>
      <c r="K46" s="8" t="s">
        <v>36</v>
      </c>
      <c r="L46" s="16">
        <v>5</v>
      </c>
    </row>
    <row r="47" spans="1:12" ht="15" customHeight="1">
      <c r="A47" s="3">
        <v>37</v>
      </c>
      <c r="B47" s="3">
        <v>55</v>
      </c>
      <c r="C47" s="13" t="s">
        <v>24</v>
      </c>
      <c r="D47" s="3" t="s">
        <v>4</v>
      </c>
      <c r="E47" s="3">
        <v>1972</v>
      </c>
      <c r="F47" s="8" t="s">
        <v>124</v>
      </c>
      <c r="G47" s="3" t="str">
        <f t="shared" si="1"/>
        <v>B</v>
      </c>
      <c r="H47" s="3"/>
      <c r="I47" s="6">
        <v>0.05282407407407408</v>
      </c>
      <c r="J47" s="16"/>
      <c r="K47" s="8"/>
      <c r="L47" s="16">
        <v>7</v>
      </c>
    </row>
    <row r="48" spans="1:12" ht="15" customHeight="1">
      <c r="A48" s="3">
        <v>38</v>
      </c>
      <c r="B48" s="3">
        <v>56</v>
      </c>
      <c r="C48" s="13" t="s">
        <v>125</v>
      </c>
      <c r="D48" s="3" t="s">
        <v>5</v>
      </c>
      <c r="E48" s="3">
        <v>1998</v>
      </c>
      <c r="F48" s="8" t="s">
        <v>124</v>
      </c>
      <c r="G48" s="3" t="str">
        <f t="shared" si="1"/>
        <v>JŽ</v>
      </c>
      <c r="H48" s="3"/>
      <c r="I48" s="6">
        <v>0.05282407407407408</v>
      </c>
      <c r="J48" s="16"/>
      <c r="K48" s="8"/>
      <c r="L48" s="16">
        <v>7</v>
      </c>
    </row>
    <row r="49" spans="1:12" ht="15" customHeight="1">
      <c r="A49" s="3">
        <v>39</v>
      </c>
      <c r="B49" s="3">
        <v>13</v>
      </c>
      <c r="C49" s="13" t="s">
        <v>47</v>
      </c>
      <c r="D49" s="3" t="s">
        <v>4</v>
      </c>
      <c r="E49" s="3">
        <v>1982</v>
      </c>
      <c r="F49" s="8" t="s">
        <v>12</v>
      </c>
      <c r="G49" s="3" t="str">
        <f t="shared" si="1"/>
        <v>A</v>
      </c>
      <c r="H49" s="3">
        <f>COUNTIF($G$11:$G49,$G49)</f>
        <v>17</v>
      </c>
      <c r="I49" s="6">
        <v>0.053078703703703704</v>
      </c>
      <c r="J49" s="16"/>
      <c r="K49" s="8" t="s">
        <v>36</v>
      </c>
      <c r="L49" s="16">
        <v>5</v>
      </c>
    </row>
    <row r="50" spans="1:12" ht="15" customHeight="1">
      <c r="A50" s="3">
        <v>40</v>
      </c>
      <c r="B50" s="3">
        <v>53</v>
      </c>
      <c r="C50" s="13" t="s">
        <v>120</v>
      </c>
      <c r="D50" s="3" t="s">
        <v>4</v>
      </c>
      <c r="E50" s="3">
        <v>1965</v>
      </c>
      <c r="F50" s="8" t="s">
        <v>45</v>
      </c>
      <c r="G50" s="3" t="str">
        <f t="shared" si="1"/>
        <v>C</v>
      </c>
      <c r="H50" s="3">
        <f>COUNTIF($G$11:$G50,$G50)</f>
        <v>4</v>
      </c>
      <c r="I50" s="6">
        <v>0.05545138888888889</v>
      </c>
      <c r="J50" s="16" t="s">
        <v>11</v>
      </c>
      <c r="K50" s="8"/>
      <c r="L50" s="16">
        <v>7</v>
      </c>
    </row>
    <row r="51" spans="1:12" ht="15" customHeight="1">
      <c r="A51" s="3">
        <v>41</v>
      </c>
      <c r="B51" s="3">
        <v>12</v>
      </c>
      <c r="C51" s="13" t="s">
        <v>48</v>
      </c>
      <c r="D51" s="3" t="s">
        <v>4</v>
      </c>
      <c r="E51" s="3">
        <v>1985</v>
      </c>
      <c r="F51" s="8" t="s">
        <v>12</v>
      </c>
      <c r="G51" s="3" t="str">
        <f t="shared" si="1"/>
        <v>A</v>
      </c>
      <c r="H51" s="3">
        <f>COUNTIF($G$11:$G51,$G51)</f>
        <v>18</v>
      </c>
      <c r="I51" s="6">
        <v>0.057465277777777775</v>
      </c>
      <c r="J51" s="16"/>
      <c r="K51" s="8" t="s">
        <v>36</v>
      </c>
      <c r="L51" s="16">
        <v>5</v>
      </c>
    </row>
    <row r="52" spans="1:12" ht="15" customHeight="1">
      <c r="A52" s="3">
        <v>42</v>
      </c>
      <c r="B52" s="3">
        <v>36</v>
      </c>
      <c r="C52" s="13" t="s">
        <v>102</v>
      </c>
      <c r="D52" s="3" t="s">
        <v>5</v>
      </c>
      <c r="E52" s="3">
        <v>1992</v>
      </c>
      <c r="F52" s="8" t="s">
        <v>19</v>
      </c>
      <c r="G52" s="3" t="str">
        <f t="shared" si="1"/>
        <v>JŽ</v>
      </c>
      <c r="H52" s="3">
        <f>COUNTIF($G$11:$G52,$G52)</f>
        <v>2</v>
      </c>
      <c r="I52" s="6">
        <v>0.06174768518518519</v>
      </c>
      <c r="J52" s="16"/>
      <c r="K52" s="8" t="s">
        <v>36</v>
      </c>
      <c r="L52" s="16">
        <v>5</v>
      </c>
    </row>
    <row r="53" spans="1:12" ht="15" customHeight="1">
      <c r="A53" s="3">
        <v>43</v>
      </c>
      <c r="B53" s="3">
        <v>14</v>
      </c>
      <c r="C53" s="13" t="s">
        <v>92</v>
      </c>
      <c r="D53" s="3" t="s">
        <v>5</v>
      </c>
      <c r="E53" s="3">
        <v>1984</v>
      </c>
      <c r="F53" s="8" t="s">
        <v>77</v>
      </c>
      <c r="G53" s="3" t="str">
        <f t="shared" si="1"/>
        <v>E</v>
      </c>
      <c r="H53" s="3">
        <f>COUNTIF($G$11:$G53,$G53)</f>
        <v>4</v>
      </c>
      <c r="I53" s="6">
        <v>0.06561342592592594</v>
      </c>
      <c r="J53" s="16"/>
      <c r="K53" s="8"/>
      <c r="L53" s="16">
        <v>7</v>
      </c>
    </row>
    <row r="54" spans="1:12" ht="15" customHeight="1">
      <c r="A54" s="11"/>
      <c r="B54" s="11"/>
      <c r="C54" s="14"/>
      <c r="D54" s="11"/>
      <c r="E54" s="11"/>
      <c r="F54" s="9"/>
      <c r="G54" s="11"/>
      <c r="H54" s="11"/>
      <c r="I54" s="5"/>
      <c r="J54" s="19"/>
      <c r="L54" s="15">
        <f>SUM(L11:L53)</f>
        <v>234</v>
      </c>
    </row>
    <row r="55" spans="1:6" ht="12" customHeight="1">
      <c r="A55" s="61" t="s">
        <v>130</v>
      </c>
      <c r="B55" s="61"/>
      <c r="C55" s="61"/>
      <c r="D55" s="61"/>
      <c r="E55" s="61"/>
      <c r="F55" s="61"/>
    </row>
    <row r="56" spans="1:6" ht="12" customHeight="1">
      <c r="A56" s="61" t="s">
        <v>14</v>
      </c>
      <c r="B56" s="61"/>
      <c r="C56" s="61"/>
      <c r="D56" s="61"/>
      <c r="E56" s="61"/>
      <c r="F56" s="61"/>
    </row>
  </sheetData>
  <sheetProtection/>
  <mergeCells count="7">
    <mergeCell ref="A55:F55"/>
    <mergeCell ref="A56:F56"/>
    <mergeCell ref="A4:I4"/>
    <mergeCell ref="A5:I5"/>
    <mergeCell ref="A6:I6"/>
    <mergeCell ref="A7:J7"/>
    <mergeCell ref="A9:B9"/>
  </mergeCells>
  <printOptions/>
  <pageMargins left="0.7874015748031497" right="0.1968503937007874" top="0.7874015748031497" bottom="0.3937007874015748" header="0.5118110236220472" footer="0.5118110236220472"/>
  <pageSetup fitToHeight="3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Q14" sqref="Q14"/>
    </sheetView>
  </sheetViews>
  <sheetFormatPr defaultColWidth="9.140625" defaultRowHeight="12.75"/>
  <cols>
    <col min="1" max="1" width="4.8515625" style="10" customWidth="1"/>
    <col min="2" max="2" width="6.140625" style="10" customWidth="1"/>
    <col min="3" max="3" width="21.28125" style="4" customWidth="1"/>
    <col min="4" max="4" width="4.57421875" style="10" customWidth="1"/>
    <col min="5" max="5" width="8.00390625" style="10" customWidth="1"/>
    <col min="6" max="6" width="20.57421875" style="7" customWidth="1"/>
    <col min="7" max="7" width="6.57421875" style="10" hidden="1" customWidth="1"/>
    <col min="8" max="8" width="6.28125" style="10" hidden="1" customWidth="1"/>
    <col min="9" max="9" width="12.7109375" style="10" customWidth="1"/>
    <col min="10" max="10" width="3.7109375" style="7" hidden="1" customWidth="1"/>
    <col min="11" max="11" width="2.7109375" style="7" hidden="1" customWidth="1"/>
    <col min="12" max="12" width="4.28125" style="15" hidden="1" customWidth="1"/>
    <col min="13" max="16384" width="8.8515625" style="2" customWidth="1"/>
  </cols>
  <sheetData>
    <row r="1" spans="4:5" ht="0.75" customHeight="1">
      <c r="D1" s="10" t="s">
        <v>7</v>
      </c>
      <c r="E1" s="10">
        <v>2015</v>
      </c>
    </row>
    <row r="2" ht="23.25" customHeight="1"/>
    <row r="3" spans="1:9" ht="14.25" customHeight="1">
      <c r="A3" s="62" t="s">
        <v>15</v>
      </c>
      <c r="B3" s="62"/>
      <c r="C3" s="62"/>
      <c r="D3" s="62"/>
      <c r="E3" s="62"/>
      <c r="F3" s="62"/>
      <c r="G3" s="62"/>
      <c r="H3" s="62"/>
      <c r="I3" s="62"/>
    </row>
    <row r="4" spans="1:12" s="12" customFormat="1" ht="15" customHeight="1">
      <c r="A4" s="63" t="s">
        <v>31</v>
      </c>
      <c r="B4" s="63"/>
      <c r="C4" s="63"/>
      <c r="D4" s="63"/>
      <c r="E4" s="63"/>
      <c r="F4" s="63"/>
      <c r="G4" s="63"/>
      <c r="H4" s="63"/>
      <c r="I4" s="63"/>
      <c r="J4" s="7"/>
      <c r="K4" s="7"/>
      <c r="L4" s="15"/>
    </row>
    <row r="5" spans="1:9" ht="14.25" customHeight="1">
      <c r="A5" s="63" t="s">
        <v>29</v>
      </c>
      <c r="B5" s="63"/>
      <c r="C5" s="63"/>
      <c r="D5" s="63"/>
      <c r="E5" s="63"/>
      <c r="F5" s="63"/>
      <c r="G5" s="63"/>
      <c r="H5" s="63"/>
      <c r="I5" s="63"/>
    </row>
    <row r="6" spans="1:10" ht="14.25" customHeigh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2" s="22" customFormat="1" ht="11.25" customHeight="1">
      <c r="A7" s="42" t="s">
        <v>30</v>
      </c>
      <c r="B7" s="41"/>
      <c r="C7" s="42"/>
      <c r="D7" s="43"/>
      <c r="E7" s="44"/>
      <c r="F7" s="45"/>
      <c r="G7" s="41"/>
      <c r="H7" s="41"/>
      <c r="I7" s="41"/>
      <c r="J7" s="45"/>
      <c r="K7" s="45"/>
      <c r="L7" s="46"/>
    </row>
    <row r="8" spans="1:2" ht="18" customHeight="1" thickBot="1">
      <c r="A8" s="65" t="s">
        <v>133</v>
      </c>
      <c r="B8" s="65"/>
    </row>
    <row r="9" spans="1:12" s="22" customFormat="1" ht="33" customHeight="1" thickBot="1">
      <c r="A9" s="52" t="s">
        <v>0</v>
      </c>
      <c r="B9" s="53" t="s">
        <v>9</v>
      </c>
      <c r="C9" s="54" t="s">
        <v>1</v>
      </c>
      <c r="D9" s="55" t="s">
        <v>6</v>
      </c>
      <c r="E9" s="53" t="s">
        <v>8</v>
      </c>
      <c r="F9" s="56" t="s">
        <v>2</v>
      </c>
      <c r="G9" s="57" t="s">
        <v>84</v>
      </c>
      <c r="H9" s="58" t="s">
        <v>85</v>
      </c>
      <c r="I9" s="59" t="s">
        <v>3</v>
      </c>
      <c r="J9" s="60" t="s">
        <v>13</v>
      </c>
      <c r="K9" s="20" t="s">
        <v>36</v>
      </c>
      <c r="L9" s="21" t="s">
        <v>86</v>
      </c>
    </row>
    <row r="10" spans="1:12" s="28" customFormat="1" ht="12.75">
      <c r="A10" s="48">
        <v>1</v>
      </c>
      <c r="B10" s="48">
        <v>115</v>
      </c>
      <c r="C10" s="49" t="s">
        <v>110</v>
      </c>
      <c r="D10" s="48" t="s">
        <v>4</v>
      </c>
      <c r="E10" s="48">
        <v>1993</v>
      </c>
      <c r="F10" s="50" t="s">
        <v>111</v>
      </c>
      <c r="G10" s="48" t="str">
        <f aca="true" t="shared" si="0" ref="G10:G23">IF($D10="m",IF($E$1-$E10&gt;23,IF($E$1-$E10&lt;40,"A",IF($E$1-$E10&gt;49,IF($E$1-$E10&gt;59,"D","C"),"B")),"JM"),IF($E$1-$E10&gt;23,IF($E$1-$E10&lt;35,"E","F"),"JŽ"))</f>
        <v>JM</v>
      </c>
      <c r="H10" s="48">
        <f>COUNTIF($G$10:$G10,$G10)</f>
        <v>1</v>
      </c>
      <c r="I10" s="51">
        <v>0.024363425925925927</v>
      </c>
      <c r="J10" s="25"/>
      <c r="K10" s="25"/>
      <c r="L10" s="27">
        <v>7</v>
      </c>
    </row>
    <row r="11" spans="1:12" s="34" customFormat="1" ht="12.75">
      <c r="A11" s="29">
        <v>2</v>
      </c>
      <c r="B11" s="29">
        <v>101</v>
      </c>
      <c r="C11" s="30" t="s">
        <v>65</v>
      </c>
      <c r="D11" s="29" t="s">
        <v>4</v>
      </c>
      <c r="E11" s="29">
        <v>1989</v>
      </c>
      <c r="F11" s="31" t="s">
        <v>67</v>
      </c>
      <c r="G11" s="29" t="str">
        <f t="shared" si="0"/>
        <v>A</v>
      </c>
      <c r="H11" s="29">
        <f>COUNTIF($G$10:$G11,$G11)</f>
        <v>1</v>
      </c>
      <c r="I11" s="32">
        <v>0.024814814814814817</v>
      </c>
      <c r="J11" s="31" t="s">
        <v>11</v>
      </c>
      <c r="K11" s="31" t="s">
        <v>36</v>
      </c>
      <c r="L11" s="33">
        <v>5</v>
      </c>
    </row>
    <row r="12" spans="1:12" s="40" customFormat="1" ht="12.75">
      <c r="A12" s="35">
        <v>3</v>
      </c>
      <c r="B12" s="35">
        <v>123</v>
      </c>
      <c r="C12" s="36" t="s">
        <v>119</v>
      </c>
      <c r="D12" s="35" t="s">
        <v>4</v>
      </c>
      <c r="E12" s="35">
        <v>1960</v>
      </c>
      <c r="F12" s="37" t="s">
        <v>67</v>
      </c>
      <c r="G12" s="35" t="str">
        <f t="shared" si="0"/>
        <v>C</v>
      </c>
      <c r="H12" s="35"/>
      <c r="I12" s="38">
        <v>0.025578703703703704</v>
      </c>
      <c r="J12" s="37"/>
      <c r="K12" s="37"/>
      <c r="L12" s="39">
        <v>7</v>
      </c>
    </row>
    <row r="13" spans="1:12" ht="12.75">
      <c r="A13" s="3">
        <v>4</v>
      </c>
      <c r="B13" s="3">
        <v>124</v>
      </c>
      <c r="C13" s="13" t="s">
        <v>80</v>
      </c>
      <c r="D13" s="3" t="s">
        <v>4</v>
      </c>
      <c r="E13" s="3">
        <v>1971</v>
      </c>
      <c r="F13" s="8" t="s">
        <v>67</v>
      </c>
      <c r="G13" s="3" t="str">
        <f t="shared" si="0"/>
        <v>B</v>
      </c>
      <c r="H13" s="3">
        <f>COUNTIF($G$10:$G13,$G13)</f>
        <v>1</v>
      </c>
      <c r="I13" s="6">
        <v>0.025659722222222223</v>
      </c>
      <c r="J13" s="8"/>
      <c r="K13" s="8" t="s">
        <v>36</v>
      </c>
      <c r="L13" s="16">
        <v>5</v>
      </c>
    </row>
    <row r="14" spans="1:12" ht="12.75">
      <c r="A14" s="3">
        <v>5</v>
      </c>
      <c r="B14" s="3">
        <v>107</v>
      </c>
      <c r="C14" s="13" t="s">
        <v>76</v>
      </c>
      <c r="D14" s="3" t="s">
        <v>4</v>
      </c>
      <c r="E14" s="3">
        <v>1964</v>
      </c>
      <c r="F14" s="8" t="s">
        <v>77</v>
      </c>
      <c r="G14" s="3" t="str">
        <f t="shared" si="0"/>
        <v>C</v>
      </c>
      <c r="H14" s="3">
        <f>COUNTIF($G$10:$G14,$G14)</f>
        <v>2</v>
      </c>
      <c r="I14" s="6">
        <v>0.02578703703703704</v>
      </c>
      <c r="J14" s="8"/>
      <c r="K14" s="8" t="s">
        <v>36</v>
      </c>
      <c r="L14" s="16">
        <v>5</v>
      </c>
    </row>
    <row r="15" spans="1:12" ht="12.75">
      <c r="A15" s="3">
        <v>6</v>
      </c>
      <c r="B15" s="3">
        <v>104</v>
      </c>
      <c r="C15" s="13" t="s">
        <v>58</v>
      </c>
      <c r="D15" s="3" t="s">
        <v>4</v>
      </c>
      <c r="E15" s="3">
        <v>1978</v>
      </c>
      <c r="F15" s="8" t="s">
        <v>59</v>
      </c>
      <c r="G15" s="3" t="str">
        <f t="shared" si="0"/>
        <v>A</v>
      </c>
      <c r="H15" s="3">
        <f>COUNTIF($G$10:$G15,$G15)</f>
        <v>2</v>
      </c>
      <c r="I15" s="6">
        <v>0.027094907407407404</v>
      </c>
      <c r="J15" s="8"/>
      <c r="K15" s="8"/>
      <c r="L15" s="16">
        <v>7</v>
      </c>
    </row>
    <row r="16" spans="1:12" ht="12.75">
      <c r="A16" s="3">
        <v>7</v>
      </c>
      <c r="B16" s="3">
        <v>128</v>
      </c>
      <c r="C16" s="13" t="s">
        <v>121</v>
      </c>
      <c r="D16" s="3" t="s">
        <v>4</v>
      </c>
      <c r="E16" s="3">
        <v>1989</v>
      </c>
      <c r="F16" s="8" t="s">
        <v>12</v>
      </c>
      <c r="G16" s="3" t="str">
        <f t="shared" si="0"/>
        <v>A</v>
      </c>
      <c r="H16" s="3"/>
      <c r="I16" s="6">
        <v>0.028252314814814813</v>
      </c>
      <c r="J16" s="8"/>
      <c r="K16" s="8"/>
      <c r="L16" s="16">
        <v>7</v>
      </c>
    </row>
    <row r="17" spans="1:12" ht="12.75">
      <c r="A17" s="3">
        <v>8</v>
      </c>
      <c r="B17" s="3">
        <v>125</v>
      </c>
      <c r="C17" s="13" t="s">
        <v>71</v>
      </c>
      <c r="D17" s="3" t="s">
        <v>4</v>
      </c>
      <c r="E17" s="3">
        <v>1969</v>
      </c>
      <c r="F17" s="8" t="s">
        <v>69</v>
      </c>
      <c r="G17" s="3" t="str">
        <f t="shared" si="0"/>
        <v>B</v>
      </c>
      <c r="H17" s="3">
        <f>COUNTIF($G$10:$G17,$G17)</f>
        <v>2</v>
      </c>
      <c r="I17" s="6">
        <v>0.028587962962962964</v>
      </c>
      <c r="J17" s="8"/>
      <c r="K17" s="8" t="s">
        <v>36</v>
      </c>
      <c r="L17" s="16">
        <v>5</v>
      </c>
    </row>
    <row r="18" spans="1:12" ht="12.75">
      <c r="A18" s="3">
        <v>9</v>
      </c>
      <c r="B18" s="3">
        <v>108</v>
      </c>
      <c r="C18" s="13" t="s">
        <v>78</v>
      </c>
      <c r="D18" s="3" t="s">
        <v>4</v>
      </c>
      <c r="E18" s="3">
        <v>1966</v>
      </c>
      <c r="F18" s="8" t="s">
        <v>79</v>
      </c>
      <c r="G18" s="3" t="str">
        <f t="shared" si="0"/>
        <v>B</v>
      </c>
      <c r="H18" s="3">
        <f>COUNTIF($G$10:$G18,$G18)</f>
        <v>3</v>
      </c>
      <c r="I18" s="6">
        <v>0.028634259259259262</v>
      </c>
      <c r="J18" s="8"/>
      <c r="K18" s="8" t="s">
        <v>36</v>
      </c>
      <c r="L18" s="16">
        <v>5</v>
      </c>
    </row>
    <row r="19" spans="1:12" ht="12.75">
      <c r="A19" s="3">
        <v>10</v>
      </c>
      <c r="B19" s="3">
        <v>110</v>
      </c>
      <c r="C19" s="13" t="s">
        <v>73</v>
      </c>
      <c r="D19" s="3" t="s">
        <v>4</v>
      </c>
      <c r="E19" s="3">
        <v>1977</v>
      </c>
      <c r="F19" s="8" t="s">
        <v>74</v>
      </c>
      <c r="G19" s="3" t="str">
        <f t="shared" si="0"/>
        <v>A</v>
      </c>
      <c r="H19" s="3">
        <f>COUNTIF($G$10:$G19,$G19)</f>
        <v>4</v>
      </c>
      <c r="I19" s="6">
        <v>0.029131944444444446</v>
      </c>
      <c r="J19" s="8" t="s">
        <v>11</v>
      </c>
      <c r="K19" s="8" t="s">
        <v>36</v>
      </c>
      <c r="L19" s="16">
        <v>0</v>
      </c>
    </row>
    <row r="20" spans="1:12" ht="12.75">
      <c r="A20" s="3">
        <v>11</v>
      </c>
      <c r="B20" s="3">
        <v>116</v>
      </c>
      <c r="C20" s="13" t="s">
        <v>107</v>
      </c>
      <c r="D20" s="3" t="s">
        <v>4</v>
      </c>
      <c r="E20" s="3">
        <v>1966</v>
      </c>
      <c r="F20" s="8" t="s">
        <v>17</v>
      </c>
      <c r="G20" s="3" t="str">
        <f t="shared" si="0"/>
        <v>B</v>
      </c>
      <c r="H20" s="3">
        <f>COUNTIF($G$10:$G20,$G20)</f>
        <v>4</v>
      </c>
      <c r="I20" s="6">
        <v>0.029849537037037036</v>
      </c>
      <c r="J20" s="8"/>
      <c r="K20" s="8"/>
      <c r="L20" s="16">
        <v>7</v>
      </c>
    </row>
    <row r="21" spans="1:12" ht="12.75">
      <c r="A21" s="3">
        <v>12</v>
      </c>
      <c r="B21" s="3">
        <v>120</v>
      </c>
      <c r="C21" s="13" t="s">
        <v>63</v>
      </c>
      <c r="D21" s="3" t="s">
        <v>4</v>
      </c>
      <c r="E21" s="3">
        <v>1977</v>
      </c>
      <c r="F21" s="8" t="s">
        <v>64</v>
      </c>
      <c r="G21" s="3" t="str">
        <f t="shared" si="0"/>
        <v>A</v>
      </c>
      <c r="H21" s="3">
        <f>COUNTIF($G$10:$G21,$G21)</f>
        <v>5</v>
      </c>
      <c r="I21" s="6">
        <v>0.030011574074074076</v>
      </c>
      <c r="J21" s="8"/>
      <c r="K21" s="8" t="s">
        <v>36</v>
      </c>
      <c r="L21" s="16">
        <v>5</v>
      </c>
    </row>
    <row r="22" spans="1:12" ht="12.75">
      <c r="A22" s="3">
        <v>13</v>
      </c>
      <c r="B22" s="3">
        <v>118</v>
      </c>
      <c r="C22" s="13" t="s">
        <v>112</v>
      </c>
      <c r="D22" s="3" t="s">
        <v>4</v>
      </c>
      <c r="E22" s="3">
        <v>1960</v>
      </c>
      <c r="F22" s="8" t="s">
        <v>83</v>
      </c>
      <c r="G22" s="3" t="str">
        <f t="shared" si="0"/>
        <v>C</v>
      </c>
      <c r="H22" s="3">
        <f>COUNTIF($G$10:$G22,$G22)</f>
        <v>3</v>
      </c>
      <c r="I22" s="6">
        <v>0.030104166666666668</v>
      </c>
      <c r="J22" s="8"/>
      <c r="K22" s="8" t="s">
        <v>36</v>
      </c>
      <c r="L22" s="16">
        <v>5</v>
      </c>
    </row>
    <row r="23" spans="1:12" ht="12.75">
      <c r="A23" s="3">
        <v>14</v>
      </c>
      <c r="B23" s="3">
        <v>133</v>
      </c>
      <c r="C23" s="13" t="s">
        <v>129</v>
      </c>
      <c r="D23" s="3" t="s">
        <v>4</v>
      </c>
      <c r="E23" s="3">
        <v>1992</v>
      </c>
      <c r="F23" s="8" t="s">
        <v>17</v>
      </c>
      <c r="G23" s="3" t="str">
        <f t="shared" si="0"/>
        <v>JM</v>
      </c>
      <c r="H23" s="3"/>
      <c r="I23" s="6">
        <v>0.0305787037037037</v>
      </c>
      <c r="J23" s="8"/>
      <c r="K23" s="8"/>
      <c r="L23" s="16">
        <v>7</v>
      </c>
    </row>
    <row r="24" spans="1:12" ht="12.75">
      <c r="A24" s="3">
        <v>15</v>
      </c>
      <c r="B24" s="3">
        <v>113</v>
      </c>
      <c r="C24" s="13" t="s">
        <v>103</v>
      </c>
      <c r="D24" s="3" t="s">
        <v>4</v>
      </c>
      <c r="E24" s="3">
        <v>1983</v>
      </c>
      <c r="F24" s="8" t="s">
        <v>19</v>
      </c>
      <c r="G24" s="3" t="str">
        <f>IF($D24="m",IF($E$1-$E24&gt;23,IF($E$1-$E24&lt;40,"A",IF($E$1-$E24&gt;49,IF($E$1-$E24&gt;59,"D","C"),"B")),"JM"),IF($E$1-$E24&gt;23,IF($E$1-$E24&lt;35,"E","F"),"JŽ"))</f>
        <v>A</v>
      </c>
      <c r="H24" s="3">
        <f>COUNTIF($G$10:$G24,$G24)</f>
        <v>6</v>
      </c>
      <c r="I24" s="6">
        <v>0.03170138888888889</v>
      </c>
      <c r="J24" s="8"/>
      <c r="K24" s="8"/>
      <c r="L24" s="16">
        <v>7</v>
      </c>
    </row>
    <row r="25" spans="1:12" ht="12.75">
      <c r="A25" s="3">
        <v>16</v>
      </c>
      <c r="B25" s="3">
        <v>117</v>
      </c>
      <c r="C25" s="13" t="s">
        <v>82</v>
      </c>
      <c r="D25" s="3" t="s">
        <v>4</v>
      </c>
      <c r="E25" s="3">
        <v>1971</v>
      </c>
      <c r="F25" s="8" t="s">
        <v>83</v>
      </c>
      <c r="G25" s="3" t="str">
        <f>IF($D25="m",IF($E$1-$E25&gt;23,IF($E$1-$E25&lt;40,"A",IF($E$1-$E25&gt;49,IF($E$1-$E25&gt;59,"D","C"),"B")),"JM"),IF($E$1-$E25&gt;23,IF($E$1-$E25&lt;35,"E","F"),"JŽ"))</f>
        <v>B</v>
      </c>
      <c r="H25" s="3">
        <f>COUNTIF($G$10:$G25,$G25)</f>
        <v>5</v>
      </c>
      <c r="I25" s="6">
        <v>0.03253472222222222</v>
      </c>
      <c r="J25" s="8"/>
      <c r="K25" s="8" t="s">
        <v>36</v>
      </c>
      <c r="L25" s="16">
        <v>5</v>
      </c>
    </row>
    <row r="26" spans="1:12" ht="12.75">
      <c r="A26" s="3">
        <v>17</v>
      </c>
      <c r="B26" s="3">
        <v>122</v>
      </c>
      <c r="C26" s="13" t="s">
        <v>114</v>
      </c>
      <c r="D26" s="3" t="s">
        <v>4</v>
      </c>
      <c r="E26" s="3">
        <v>1987</v>
      </c>
      <c r="F26" s="8" t="s">
        <v>12</v>
      </c>
      <c r="G26" s="3" t="str">
        <f>IF($D26="m",IF($E$1-$E26&gt;23,IF($E$1-$E26&lt;40,"A",IF($E$1-$E26&gt;49,IF($E$1-$E26&gt;59,"D","C"),"B")),"JM"),IF($E$1-$E26&gt;23,IF($E$1-$E26&lt;35,"E","F"),"JŽ"))</f>
        <v>A</v>
      </c>
      <c r="H26" s="3"/>
      <c r="I26" s="6">
        <v>0.03275462962962963</v>
      </c>
      <c r="J26" s="8"/>
      <c r="K26" s="8"/>
      <c r="L26" s="16">
        <v>7</v>
      </c>
    </row>
    <row r="27" spans="1:12" ht="12.75">
      <c r="A27" s="3">
        <v>18</v>
      </c>
      <c r="B27" s="3">
        <v>119</v>
      </c>
      <c r="C27" s="13" t="s">
        <v>113</v>
      </c>
      <c r="D27" s="3" t="s">
        <v>4</v>
      </c>
      <c r="E27" s="3">
        <v>1958</v>
      </c>
      <c r="F27" s="8" t="s">
        <v>17</v>
      </c>
      <c r="G27" s="3" t="str">
        <f>IF($D27="m",IF($E$1-$E27&gt;23,IF($E$1-$E27&lt;40,"A",IF($E$1-$E27&gt;49,IF($E$1-$E27&gt;59,"D","C"),"B")),"JM"),IF($E$1-$E27&gt;23,IF($E$1-$E27&lt;35,"E","F"),"JŽ"))</f>
        <v>C</v>
      </c>
      <c r="H27" s="3">
        <f>COUNTIF($G$10:$G27,$G27)</f>
        <v>4</v>
      </c>
      <c r="I27" s="6">
        <v>0.03280092592592593</v>
      </c>
      <c r="J27" s="8"/>
      <c r="K27" s="8"/>
      <c r="L27" s="16">
        <v>7</v>
      </c>
    </row>
    <row r="28" spans="1:12" ht="12.75">
      <c r="A28" s="3">
        <v>19</v>
      </c>
      <c r="B28" s="3">
        <v>127</v>
      </c>
      <c r="C28" s="13" t="s">
        <v>68</v>
      </c>
      <c r="D28" s="3" t="s">
        <v>4</v>
      </c>
      <c r="E28" s="3">
        <v>1964</v>
      </c>
      <c r="F28" s="8" t="s">
        <v>69</v>
      </c>
      <c r="G28" s="3" t="str">
        <f>IF($D28="m",IF($E$1-$E28&gt;23,IF($E$1-$E28&lt;40,"A",IF($E$1-$E28&gt;49,IF($E$1-$E28&gt;59,"D","C"),"B")),"JM"),IF($E$1-$E28&gt;23,IF($E$1-$E28&lt;35,"E","F"),"JŽ"))</f>
        <v>C</v>
      </c>
      <c r="H28" s="3"/>
      <c r="I28" s="6">
        <v>0.032870370370370376</v>
      </c>
      <c r="J28" s="8"/>
      <c r="K28" s="8" t="s">
        <v>36</v>
      </c>
      <c r="L28" s="16">
        <v>5</v>
      </c>
    </row>
    <row r="29" spans="1:12" ht="12.75">
      <c r="A29" s="3">
        <v>20</v>
      </c>
      <c r="B29" s="3">
        <v>130</v>
      </c>
      <c r="C29" s="13" t="s">
        <v>70</v>
      </c>
      <c r="D29" s="3" t="s">
        <v>4</v>
      </c>
      <c r="E29" s="3">
        <v>1958</v>
      </c>
      <c r="F29" s="8" t="s">
        <v>69</v>
      </c>
      <c r="G29" s="3"/>
      <c r="H29" s="3"/>
      <c r="I29" s="6">
        <v>0.03591435185185186</v>
      </c>
      <c r="J29" s="8"/>
      <c r="K29" s="8" t="s">
        <v>36</v>
      </c>
      <c r="L29" s="16">
        <v>5</v>
      </c>
    </row>
    <row r="30" spans="1:12" ht="13.5" customHeight="1">
      <c r="A30" s="3">
        <v>21</v>
      </c>
      <c r="B30" s="3">
        <v>114</v>
      </c>
      <c r="C30" s="13" t="s">
        <v>60</v>
      </c>
      <c r="D30" s="3" t="s">
        <v>4</v>
      </c>
      <c r="E30" s="3">
        <v>1994</v>
      </c>
      <c r="F30" s="8" t="s">
        <v>61</v>
      </c>
      <c r="G30" s="3" t="str">
        <f aca="true" t="shared" si="1" ref="G30:G38">IF($D30="m",IF($E$1-$E30&gt;23,IF($E$1-$E30&lt;40,"A",IF($E$1-$E30&gt;49,IF($E$1-$E30&gt;59,"D","C"),"B")),"JM"),IF($E$1-$E30&gt;23,IF($E$1-$E30&lt;35,"E","F"),"JŽ"))</f>
        <v>JM</v>
      </c>
      <c r="H30" s="3">
        <f>COUNTIF($G$10:$G30,$G30)</f>
        <v>3</v>
      </c>
      <c r="I30" s="6">
        <v>0.03630787037037037</v>
      </c>
      <c r="J30" s="8"/>
      <c r="K30" s="8"/>
      <c r="L30" s="16">
        <v>7</v>
      </c>
    </row>
    <row r="31" spans="1:12" s="28" customFormat="1" ht="12.75">
      <c r="A31" s="23">
        <v>22</v>
      </c>
      <c r="B31" s="23">
        <v>126</v>
      </c>
      <c r="C31" s="24" t="s">
        <v>131</v>
      </c>
      <c r="D31" s="23" t="s">
        <v>5</v>
      </c>
      <c r="E31" s="23">
        <v>1969</v>
      </c>
      <c r="F31" s="25" t="s">
        <v>69</v>
      </c>
      <c r="G31" s="23" t="str">
        <f t="shared" si="1"/>
        <v>F</v>
      </c>
      <c r="H31" s="23">
        <f>COUNTIF($G$10:$G31,$G31)</f>
        <v>1</v>
      </c>
      <c r="I31" s="26">
        <v>0.03765046296296296</v>
      </c>
      <c r="J31" s="25"/>
      <c r="K31" s="25" t="s">
        <v>36</v>
      </c>
      <c r="L31" s="27">
        <v>5</v>
      </c>
    </row>
    <row r="32" spans="1:12" ht="12.75">
      <c r="A32" s="3">
        <v>23</v>
      </c>
      <c r="B32" s="3">
        <v>109</v>
      </c>
      <c r="C32" s="13" t="s">
        <v>75</v>
      </c>
      <c r="D32" s="3" t="s">
        <v>4</v>
      </c>
      <c r="E32" s="3">
        <v>2003</v>
      </c>
      <c r="F32" s="8" t="s">
        <v>74</v>
      </c>
      <c r="G32" s="3" t="str">
        <f t="shared" si="1"/>
        <v>JM</v>
      </c>
      <c r="H32" s="3">
        <f>COUNTIF($G$10:$G32,$G32)</f>
        <v>4</v>
      </c>
      <c r="I32" s="6">
        <v>0.03775462962962963</v>
      </c>
      <c r="J32" s="8" t="s">
        <v>11</v>
      </c>
      <c r="K32" s="8" t="s">
        <v>36</v>
      </c>
      <c r="L32" s="16">
        <v>0</v>
      </c>
    </row>
    <row r="33" spans="1:12" ht="12.75">
      <c r="A33" s="3">
        <v>24</v>
      </c>
      <c r="B33" s="3">
        <v>106</v>
      </c>
      <c r="C33" s="13" t="s">
        <v>93</v>
      </c>
      <c r="D33" s="3" t="s">
        <v>4</v>
      </c>
      <c r="E33" s="3">
        <v>1974</v>
      </c>
      <c r="F33" s="8" t="s">
        <v>17</v>
      </c>
      <c r="G33" s="3" t="str">
        <f t="shared" si="1"/>
        <v>B</v>
      </c>
      <c r="H33" s="3">
        <f>COUNTIF($G$10:$G33,$G33)</f>
        <v>6</v>
      </c>
      <c r="I33" s="6">
        <v>0.040983796296296296</v>
      </c>
      <c r="J33" s="8"/>
      <c r="K33" s="8"/>
      <c r="L33" s="16">
        <v>7</v>
      </c>
    </row>
    <row r="34" spans="1:12" ht="12.75">
      <c r="A34" s="3">
        <v>25</v>
      </c>
      <c r="B34" s="3">
        <v>102</v>
      </c>
      <c r="C34" s="13" t="s">
        <v>87</v>
      </c>
      <c r="D34" s="3" t="s">
        <v>4</v>
      </c>
      <c r="E34" s="3">
        <v>1974</v>
      </c>
      <c r="F34" s="8" t="s">
        <v>89</v>
      </c>
      <c r="G34" s="3" t="str">
        <f t="shared" si="1"/>
        <v>B</v>
      </c>
      <c r="H34" s="3">
        <f>COUNTIF($G$10:$G34,$G34)</f>
        <v>7</v>
      </c>
      <c r="I34" s="6">
        <v>0.04158564814814815</v>
      </c>
      <c r="J34" s="8"/>
      <c r="K34" s="8"/>
      <c r="L34" s="16">
        <v>7</v>
      </c>
    </row>
    <row r="35" spans="1:12" ht="12.75">
      <c r="A35" s="3">
        <v>26</v>
      </c>
      <c r="B35" s="3">
        <v>105</v>
      </c>
      <c r="C35" s="13" t="s">
        <v>72</v>
      </c>
      <c r="D35" s="3" t="s">
        <v>4</v>
      </c>
      <c r="E35" s="3">
        <v>1972</v>
      </c>
      <c r="F35" s="8" t="s">
        <v>12</v>
      </c>
      <c r="G35" s="3" t="str">
        <f t="shared" si="1"/>
        <v>B</v>
      </c>
      <c r="H35" s="3">
        <f>COUNTIF($G$10:$G35,$G35)</f>
        <v>8</v>
      </c>
      <c r="I35" s="6">
        <v>0.04226851851851852</v>
      </c>
      <c r="J35" s="8"/>
      <c r="K35" s="8" t="s">
        <v>36</v>
      </c>
      <c r="L35" s="16">
        <v>5</v>
      </c>
    </row>
    <row r="36" spans="1:12" ht="12.75">
      <c r="A36" s="3">
        <v>27</v>
      </c>
      <c r="B36" s="3">
        <v>112</v>
      </c>
      <c r="C36" s="13" t="s">
        <v>96</v>
      </c>
      <c r="D36" s="3" t="s">
        <v>4</v>
      </c>
      <c r="E36" s="3">
        <v>1977</v>
      </c>
      <c r="F36" s="8" t="s">
        <v>12</v>
      </c>
      <c r="G36" s="3" t="str">
        <f t="shared" si="1"/>
        <v>A</v>
      </c>
      <c r="H36" s="3">
        <f>COUNTIF($G$10:$G36,$G36)</f>
        <v>8</v>
      </c>
      <c r="I36" s="6">
        <v>0.04447916666666666</v>
      </c>
      <c r="J36" s="8"/>
      <c r="K36" s="8"/>
      <c r="L36" s="16">
        <v>7</v>
      </c>
    </row>
    <row r="37" spans="1:12" s="34" customFormat="1" ht="12.75">
      <c r="A37" s="29">
        <v>28</v>
      </c>
      <c r="B37" s="29">
        <v>111</v>
      </c>
      <c r="C37" s="30" t="s">
        <v>97</v>
      </c>
      <c r="D37" s="29" t="s">
        <v>5</v>
      </c>
      <c r="E37" s="29">
        <v>1989</v>
      </c>
      <c r="F37" s="31" t="s">
        <v>12</v>
      </c>
      <c r="G37" s="29" t="str">
        <f t="shared" si="1"/>
        <v>E</v>
      </c>
      <c r="H37" s="29">
        <f>COUNTIF($G$10:$G37,$G37)</f>
        <v>1</v>
      </c>
      <c r="I37" s="32">
        <v>0.044583333333333336</v>
      </c>
      <c r="J37" s="31"/>
      <c r="K37" s="31"/>
      <c r="L37" s="33">
        <v>7</v>
      </c>
    </row>
    <row r="38" spans="1:12" ht="12.75">
      <c r="A38" s="3">
        <v>29</v>
      </c>
      <c r="B38" s="3">
        <v>131</v>
      </c>
      <c r="C38" s="13" t="s">
        <v>128</v>
      </c>
      <c r="D38" s="3" t="s">
        <v>4</v>
      </c>
      <c r="E38" s="3">
        <v>1994</v>
      </c>
      <c r="F38" s="8" t="s">
        <v>17</v>
      </c>
      <c r="G38" s="3" t="str">
        <f t="shared" si="1"/>
        <v>JM</v>
      </c>
      <c r="H38" s="3"/>
      <c r="I38" s="6">
        <v>0.045439814814814815</v>
      </c>
      <c r="J38" s="8"/>
      <c r="K38" s="8"/>
      <c r="L38" s="16">
        <v>7</v>
      </c>
    </row>
    <row r="39" spans="1:12" s="40" customFormat="1" ht="12.75">
      <c r="A39" s="35">
        <v>30</v>
      </c>
      <c r="B39" s="35">
        <v>121</v>
      </c>
      <c r="C39" s="36" t="s">
        <v>81</v>
      </c>
      <c r="D39" s="35" t="s">
        <v>5</v>
      </c>
      <c r="E39" s="35">
        <v>1987</v>
      </c>
      <c r="F39" s="37" t="s">
        <v>19</v>
      </c>
      <c r="G39" s="35" t="str">
        <f>IF($D39="m",IF($E$1-$E39&gt;23,IF($E$1-$E39&lt;40,"A",IF($E$1-$E39&gt;49,IF($E$1-$E39&gt;59,"D","C"),"B")),"JM"),IF($E$1-$E39&gt;23,IF($E$1-$E39&lt;35,"E","F"),"JŽ"))</f>
        <v>E</v>
      </c>
      <c r="H39" s="35">
        <f>COUNTIF($G$10:$G39,$G39)</f>
        <v>2</v>
      </c>
      <c r="I39" s="38">
        <v>0.05034722222222222</v>
      </c>
      <c r="J39" s="37"/>
      <c r="K39" s="37" t="s">
        <v>36</v>
      </c>
      <c r="L39" s="39">
        <v>5</v>
      </c>
    </row>
    <row r="40" spans="1:12" ht="12.75">
      <c r="A40" s="3">
        <v>31</v>
      </c>
      <c r="B40" s="3">
        <v>103</v>
      </c>
      <c r="C40" s="13" t="s">
        <v>88</v>
      </c>
      <c r="D40" s="3" t="s">
        <v>4</v>
      </c>
      <c r="E40" s="3">
        <v>2002</v>
      </c>
      <c r="F40" s="8" t="s">
        <v>89</v>
      </c>
      <c r="G40" s="3" t="str">
        <f>IF($D40="m",IF($E$1-$E40&gt;23,IF($E$1-$E40&lt;40,"A",IF($E$1-$E40&gt;49,IF($E$1-$E40&gt;59,"D","C"),"B")),"JM"),IF($E$1-$E40&gt;23,IF($E$1-$E40&lt;35,"E","F"),"JŽ"))</f>
        <v>JM</v>
      </c>
      <c r="H40" s="3">
        <f>COUNTIF($G$10:$G40,$G40)</f>
        <v>6</v>
      </c>
      <c r="I40" s="6">
        <v>0.07877314814814815</v>
      </c>
      <c r="J40" s="8"/>
      <c r="K40" s="8"/>
      <c r="L40" s="17">
        <v>7</v>
      </c>
    </row>
    <row r="41" spans="1:12" ht="12.75">
      <c r="A41" s="11"/>
      <c r="B41" s="11"/>
      <c r="C41" s="14"/>
      <c r="D41" s="11"/>
      <c r="E41" s="11"/>
      <c r="F41" s="9"/>
      <c r="G41" s="11"/>
      <c r="H41" s="11"/>
      <c r="I41" s="5"/>
      <c r="J41" s="9"/>
      <c r="K41" s="9"/>
      <c r="L41" s="19">
        <f>SUM(L10:L40)</f>
        <v>177</v>
      </c>
    </row>
    <row r="42" spans="1:10" ht="21" customHeight="1">
      <c r="A42" s="11"/>
      <c r="B42" s="11"/>
      <c r="C42" s="14"/>
      <c r="D42" s="11"/>
      <c r="E42" s="11"/>
      <c r="F42" s="9"/>
      <c r="G42" s="11"/>
      <c r="H42" s="11"/>
      <c r="I42" s="5"/>
      <c r="J42" s="9"/>
    </row>
    <row r="43" spans="1:10" ht="12" customHeight="1">
      <c r="A43" s="61" t="s">
        <v>130</v>
      </c>
      <c r="B43" s="61"/>
      <c r="C43" s="61"/>
      <c r="D43" s="61"/>
      <c r="E43" s="61"/>
      <c r="F43" s="61"/>
      <c r="J43" s="15"/>
    </row>
    <row r="44" spans="1:6" ht="12" customHeight="1">
      <c r="A44" s="61" t="s">
        <v>14</v>
      </c>
      <c r="B44" s="61"/>
      <c r="C44" s="61"/>
      <c r="D44" s="61"/>
      <c r="E44" s="61"/>
      <c r="F44" s="61"/>
    </row>
  </sheetData>
  <sheetProtection/>
  <mergeCells count="7">
    <mergeCell ref="A43:F43"/>
    <mergeCell ref="A44:F44"/>
    <mergeCell ref="A8:B8"/>
    <mergeCell ref="A3:I3"/>
    <mergeCell ref="A4:I4"/>
    <mergeCell ref="A5:I5"/>
    <mergeCell ref="A6:J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>Beh - Slanaki - 2015</dc:description>
  <cp:lastModifiedBy>Luboš Ferenc</cp:lastModifiedBy>
  <cp:lastPrinted>2015-11-07T13:00:39Z</cp:lastPrinted>
  <dcterms:created xsi:type="dcterms:W3CDTF">2006-08-10T15:02:00Z</dcterms:created>
  <dcterms:modified xsi:type="dcterms:W3CDTF">2015-11-07T13:37:10Z</dcterms:modified>
  <cp:category/>
  <cp:version/>
  <cp:contentType/>
  <cp:contentStatus/>
</cp:coreProperties>
</file>