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Celkova" sheetId="1" r:id="rId1"/>
    <sheet name="Kategórie" sheetId="2" r:id="rId2"/>
    <sheet name="Deti" sheetId="3" r:id="rId3"/>
  </sheets>
  <definedNames>
    <definedName name="_xlfn.BAHTTEXT" hidden="1">#NAME?</definedName>
    <definedName name="_xlnm.Print_Titles" localSheetId="0">'Celkova'!$5:$5</definedName>
  </definedNames>
  <calcPr calcMode="manual" fullCalcOnLoad="1"/>
</workbook>
</file>

<file path=xl/sharedStrings.xml><?xml version="1.0" encoding="utf-8"?>
<sst xmlns="http://schemas.openxmlformats.org/spreadsheetml/2006/main" count="912" uniqueCount="286">
  <si>
    <t>Meno</t>
  </si>
  <si>
    <t>Oddiel</t>
  </si>
  <si>
    <t>Čas</t>
  </si>
  <si>
    <t>m</t>
  </si>
  <si>
    <t>ž</t>
  </si>
  <si>
    <t>m/ž</t>
  </si>
  <si>
    <t>rok</t>
  </si>
  <si>
    <t>Por. v kat.</t>
  </si>
  <si>
    <t>Rok nar.</t>
  </si>
  <si>
    <t>Štart. číslo</t>
  </si>
  <si>
    <t xml:space="preserve">Onofrej Erik </t>
  </si>
  <si>
    <t>BK STEEL Košice</t>
  </si>
  <si>
    <t>Košice</t>
  </si>
  <si>
    <t>Biacovský Ondrej</t>
  </si>
  <si>
    <t>ŠKB Budimír</t>
  </si>
  <si>
    <t>Metropol Košice</t>
  </si>
  <si>
    <t>Seligová Beáta</t>
  </si>
  <si>
    <t>Semanová Zlatka</t>
  </si>
  <si>
    <t>Por.  číslo</t>
  </si>
  <si>
    <t>Prešov</t>
  </si>
  <si>
    <t>Rybár Marián</t>
  </si>
  <si>
    <t>Hapák Eduard</t>
  </si>
  <si>
    <t>Molčan Jozef</t>
  </si>
  <si>
    <t>Dečo Richard</t>
  </si>
  <si>
    <t>BK Spartak Medzev</t>
  </si>
  <si>
    <t>O5 BK Furča Košice</t>
  </si>
  <si>
    <t>Koniar Jozef</t>
  </si>
  <si>
    <t>Ivanysh Dmitro</t>
  </si>
  <si>
    <t>Vandlík Vojtech</t>
  </si>
  <si>
    <t>Bačík Peter</t>
  </si>
  <si>
    <t>Ficzere Bartolomej</t>
  </si>
  <si>
    <t>Sopka Seňa</t>
  </si>
  <si>
    <t>Huszár Tibor</t>
  </si>
  <si>
    <t>Kechnec</t>
  </si>
  <si>
    <t>Medzev</t>
  </si>
  <si>
    <t>10 km - muži nad 70 rokov</t>
  </si>
  <si>
    <t>domáci</t>
  </si>
  <si>
    <t>Jaššo Jozef</t>
  </si>
  <si>
    <t>Bogár Jánoš</t>
  </si>
  <si>
    <t>Kutnár Dušan</t>
  </si>
  <si>
    <t>KTK Liptovský Mikuláš</t>
  </si>
  <si>
    <t>Vlček Marián</t>
  </si>
  <si>
    <t>Safko Michal</t>
  </si>
  <si>
    <t>Gedeon Radoslav</t>
  </si>
  <si>
    <t>Dečo Michal</t>
  </si>
  <si>
    <t>Sciranko Jozef</t>
  </si>
  <si>
    <t>21,1km</t>
  </si>
  <si>
    <t>Spracovanie výsledkov:   Bucová Anna 0915413165</t>
  </si>
  <si>
    <t>Hlavný rozhodca:             Buc Peter e-mail: peter.buc59@gmail.com 0905299189</t>
  </si>
  <si>
    <t>Kat.</t>
  </si>
  <si>
    <t>Rada Ľubomír</t>
  </si>
  <si>
    <t>Kulič Ladislav</t>
  </si>
  <si>
    <t>Rusňák Ladislav</t>
  </si>
  <si>
    <t>Semaník Ján</t>
  </si>
  <si>
    <t>Gladiš Ladislav</t>
  </si>
  <si>
    <t>Valkošáková Natália</t>
  </si>
  <si>
    <t>Trebišov</t>
  </si>
  <si>
    <t>Kysel Ján</t>
  </si>
  <si>
    <t>Petráš Branislav</t>
  </si>
  <si>
    <t>Puchír Kamil</t>
  </si>
  <si>
    <t>Varga Róbert</t>
  </si>
  <si>
    <t>Vargová Terézia</t>
  </si>
  <si>
    <t>Juraško Peter</t>
  </si>
  <si>
    <t>BK Šaca</t>
  </si>
  <si>
    <t>Baran Andrej</t>
  </si>
  <si>
    <t>MŠK Vranov</t>
  </si>
  <si>
    <t>Boros Róbert</t>
  </si>
  <si>
    <t>JM Demolex Bardejov</t>
  </si>
  <si>
    <t>Výsledková listina 12. ročníka Hámorníckého polmaratónu v Medzeve</t>
  </si>
  <si>
    <t xml:space="preserve">12. júla 2014  </t>
  </si>
  <si>
    <t>Malyia Nalália</t>
  </si>
  <si>
    <t>Zubach Vasyl</t>
  </si>
  <si>
    <t>Malyyi Anatolij</t>
  </si>
  <si>
    <t>PSC Malyy team Transcarpatia</t>
  </si>
  <si>
    <t>Slávia TU Košice</t>
  </si>
  <si>
    <t>Janič Pavol</t>
  </si>
  <si>
    <t>Mišovič Martin</t>
  </si>
  <si>
    <t>Štúrovo</t>
  </si>
  <si>
    <t>Marko Marián</t>
  </si>
  <si>
    <t>Gobl Dušan</t>
  </si>
  <si>
    <t>Pavkovček Ján</t>
  </si>
  <si>
    <t>MŠK Ruskov</t>
  </si>
  <si>
    <t>Čižmár Peter</t>
  </si>
  <si>
    <t>BK PESA Košice</t>
  </si>
  <si>
    <t>Telepun Martin</t>
  </si>
  <si>
    <t>Szabo Miroslav</t>
  </si>
  <si>
    <t>Poproč</t>
  </si>
  <si>
    <t>D</t>
  </si>
  <si>
    <t>Bič Ondrej</t>
  </si>
  <si>
    <t>FORO Encs</t>
  </si>
  <si>
    <t>A</t>
  </si>
  <si>
    <t>Hudák Jozef</t>
  </si>
  <si>
    <t>Brinda Štefan</t>
  </si>
  <si>
    <t>Sečovce</t>
  </si>
  <si>
    <t>Ružík Andrej</t>
  </si>
  <si>
    <t>AK Maratón Rožňava</t>
  </si>
  <si>
    <t>Jurdák Peter</t>
  </si>
  <si>
    <t>AC Michalovce</t>
  </si>
  <si>
    <t>Dečo Štefan</t>
  </si>
  <si>
    <t>Varadzin František</t>
  </si>
  <si>
    <t>Senco Smolník</t>
  </si>
  <si>
    <t>Vrábeľ Jaroslav</t>
  </si>
  <si>
    <t>Nižný Čaj</t>
  </si>
  <si>
    <t>Pudelský Andrej</t>
  </si>
  <si>
    <t>Kollár Ondrej</t>
  </si>
  <si>
    <t>Nex level Košice</t>
  </si>
  <si>
    <t>Hájik Imrich</t>
  </si>
  <si>
    <t>Livva Košice</t>
  </si>
  <si>
    <t>Prokipčák Pavel</t>
  </si>
  <si>
    <t>Carmeuse Slovakia</t>
  </si>
  <si>
    <t>Vyšňovský Patrik</t>
  </si>
  <si>
    <t>MBO Strážske</t>
  </si>
  <si>
    <t>Janovič Peter</t>
  </si>
  <si>
    <t>Klobošič Branislav</t>
  </si>
  <si>
    <t>Triatlonový klub Košice</t>
  </si>
  <si>
    <t>Šlosár Mário</t>
  </si>
  <si>
    <t>Múdry Peter</t>
  </si>
  <si>
    <t>Activelife Košice</t>
  </si>
  <si>
    <t>Lažo Martin</t>
  </si>
  <si>
    <t>Hurajt Marián</t>
  </si>
  <si>
    <t>AM Košice</t>
  </si>
  <si>
    <t>Mačičák Pavol</t>
  </si>
  <si>
    <t>Ďurán Ján</t>
  </si>
  <si>
    <t>Gemerská Panica</t>
  </si>
  <si>
    <t>ŠK Bodva Moldava n/Bodvou</t>
  </si>
  <si>
    <t>Bendzusuch Tomáš</t>
  </si>
  <si>
    <t>Krasnovská Dlhá Lúka</t>
  </si>
  <si>
    <t>Ivančo Michal</t>
  </si>
  <si>
    <t>ŠK Banské</t>
  </si>
  <si>
    <t>Parilák Gerard</t>
  </si>
  <si>
    <t>Tricklub Michalovce</t>
  </si>
  <si>
    <t>99:99:99</t>
  </si>
  <si>
    <t>9:99:99</t>
  </si>
  <si>
    <t>Por. kat.</t>
  </si>
  <si>
    <t>Por v kat</t>
  </si>
  <si>
    <t>Kat</t>
  </si>
  <si>
    <t>NF</t>
  </si>
  <si>
    <t>.</t>
  </si>
  <si>
    <t>Hámorníček</t>
  </si>
  <si>
    <t>Medzev  12.7.2014</t>
  </si>
  <si>
    <t>Výsledková listina</t>
  </si>
  <si>
    <t>Kategória:</t>
  </si>
  <si>
    <t>Dievčatá  2010 a mladšie</t>
  </si>
  <si>
    <t>30m</t>
  </si>
  <si>
    <t>Poradie</t>
  </si>
  <si>
    <t>Štartové číslo</t>
  </si>
  <si>
    <t>Priezvisko Meno</t>
  </si>
  <si>
    <t>Rok narodenia</t>
  </si>
  <si>
    <t>Mesto-Klub</t>
  </si>
  <si>
    <t>1.</t>
  </si>
  <si>
    <t>Krausová Emily</t>
  </si>
  <si>
    <t>2.</t>
  </si>
  <si>
    <t>Oravcová Barborka</t>
  </si>
  <si>
    <t>3.</t>
  </si>
  <si>
    <t>Stolárová Radka</t>
  </si>
  <si>
    <t>4.</t>
  </si>
  <si>
    <t>Ballaschová Karin</t>
  </si>
  <si>
    <t>5.</t>
  </si>
  <si>
    <t>Jaššová Laura</t>
  </si>
  <si>
    <t>6.</t>
  </si>
  <si>
    <t>Hiľovská Natálka</t>
  </si>
  <si>
    <t>7.</t>
  </si>
  <si>
    <t>Šturmová Diana</t>
  </si>
  <si>
    <t>8.</t>
  </si>
  <si>
    <t>Timková Meggie</t>
  </si>
  <si>
    <t>9.</t>
  </si>
  <si>
    <r>
      <t>G</t>
    </r>
    <r>
      <rPr>
        <sz val="11"/>
        <color indexed="8"/>
        <rFont val="Calibri"/>
        <family val="2"/>
      </rPr>
      <t>őbl Ruth</t>
    </r>
  </si>
  <si>
    <t>10.</t>
  </si>
  <si>
    <t>Onofrejová Karolína</t>
  </si>
  <si>
    <t>11.</t>
  </si>
  <si>
    <t>Lukáčová Ema</t>
  </si>
  <si>
    <t>Chlapci  2010 a mladší</t>
  </si>
  <si>
    <t>Lukáč Matuško</t>
  </si>
  <si>
    <t>Lazorik Martin</t>
  </si>
  <si>
    <t>Veľký Slivník</t>
  </si>
  <si>
    <t>Sarvaš Christopher</t>
  </si>
  <si>
    <t>Ballasch Martin</t>
  </si>
  <si>
    <t>Paľa Martin</t>
  </si>
  <si>
    <t>Medzev/Košice</t>
  </si>
  <si>
    <t>Gedeon Tobias</t>
  </si>
  <si>
    <t>Schurger Daniel</t>
  </si>
  <si>
    <t>-</t>
  </si>
  <si>
    <t>Kolarčík Leo</t>
  </si>
  <si>
    <t>Erm Kristián</t>
  </si>
  <si>
    <t>Onofrej Rišo</t>
  </si>
  <si>
    <t>Dievčatá  2007-2009</t>
  </si>
  <si>
    <t>100m</t>
  </si>
  <si>
    <t>Almašiová Viktória</t>
  </si>
  <si>
    <t>Medzev/Sliač</t>
  </si>
  <si>
    <t>Hodermarská Veronika</t>
  </si>
  <si>
    <t>Antlová Natália</t>
  </si>
  <si>
    <t>Stolárová  Veronika</t>
  </si>
  <si>
    <t>Chlapci  2007-2009</t>
  </si>
  <si>
    <t>Antl Roman</t>
  </si>
  <si>
    <t>Kaclík Martin</t>
  </si>
  <si>
    <t>Liptovská Sielnica</t>
  </si>
  <si>
    <t>Lazorik Juraj</t>
  </si>
  <si>
    <t>Hvizdoš Alex</t>
  </si>
  <si>
    <t>Lazorik Jakub</t>
  </si>
  <si>
    <t>Szalka Maxim</t>
  </si>
  <si>
    <r>
      <t>Br</t>
    </r>
    <r>
      <rPr>
        <sz val="11"/>
        <color indexed="8"/>
        <rFont val="Calibri"/>
        <family val="2"/>
      </rPr>
      <t>ősztl Lukáš</t>
    </r>
  </si>
  <si>
    <t>Schmiedl Dominik</t>
  </si>
  <si>
    <t>Hovanec Adam</t>
  </si>
  <si>
    <t>Hajduk Mário</t>
  </si>
  <si>
    <t>Hodermarský Matúš</t>
  </si>
  <si>
    <t>12.</t>
  </si>
  <si>
    <t>Novický Noel</t>
  </si>
  <si>
    <t>13.</t>
  </si>
  <si>
    <t>Vandlik Filip</t>
  </si>
  <si>
    <t>14.</t>
  </si>
  <si>
    <t>Rusnák Marko</t>
  </si>
  <si>
    <t>15.</t>
  </si>
  <si>
    <t>Hudák Matúš</t>
  </si>
  <si>
    <t>16.</t>
  </si>
  <si>
    <t>Paľa Peter</t>
  </si>
  <si>
    <t>Dievčatá  2005-2006</t>
  </si>
  <si>
    <t>200m</t>
  </si>
  <si>
    <t>Slavkovská Daniela</t>
  </si>
  <si>
    <t>Szalková Jessica</t>
  </si>
  <si>
    <t>Almašiová Alžbeta</t>
  </si>
  <si>
    <t>Oravcová Katka</t>
  </si>
  <si>
    <t>Pavúková Mia</t>
  </si>
  <si>
    <t>Jaššová Klaudia</t>
  </si>
  <si>
    <t>Rusnáková Lenka</t>
  </si>
  <si>
    <t>Humenné</t>
  </si>
  <si>
    <t>Hiľovská Simonka</t>
  </si>
  <si>
    <t>Ivančová Michaela</t>
  </si>
  <si>
    <t>Chlapci  2005-2006</t>
  </si>
  <si>
    <t>Tóth Marcel</t>
  </si>
  <si>
    <r>
      <t>Br</t>
    </r>
    <r>
      <rPr>
        <b/>
        <sz val="11"/>
        <color indexed="30"/>
        <rFont val="Calibri"/>
        <family val="2"/>
      </rPr>
      <t>ősztl Daniel</t>
    </r>
  </si>
  <si>
    <t>Janšo Jakub Karol</t>
  </si>
  <si>
    <t>Gašpar David</t>
  </si>
  <si>
    <t>Kaleta Daniel</t>
  </si>
  <si>
    <t>Mruz Christopher</t>
  </si>
  <si>
    <t>Varga Adrián</t>
  </si>
  <si>
    <t>Eiben Alex</t>
  </si>
  <si>
    <t>Dievčatá  2003-2004</t>
  </si>
  <si>
    <t>300m</t>
  </si>
  <si>
    <t>Ivančová Tamara</t>
  </si>
  <si>
    <t>Gedeonová Emma</t>
  </si>
  <si>
    <t>Žakarovská Simona</t>
  </si>
  <si>
    <t>Horvathová Mária</t>
  </si>
  <si>
    <t>Karišková Daniela</t>
  </si>
  <si>
    <t>Schmiedlová Lenka</t>
  </si>
  <si>
    <t>Chlapci  2003-2004</t>
  </si>
  <si>
    <t>Goleňa Dušan</t>
  </si>
  <si>
    <t>Baka Timotei</t>
  </si>
  <si>
    <t>Safko Boris</t>
  </si>
  <si>
    <t>Kraus Samuel</t>
  </si>
  <si>
    <t>Ovčarík Dávid</t>
  </si>
  <si>
    <t>Seňa</t>
  </si>
  <si>
    <t>Frantz Filip</t>
  </si>
  <si>
    <t>Schiller Viktor</t>
  </si>
  <si>
    <t>Izak Valentin</t>
  </si>
  <si>
    <t>Hovanec František</t>
  </si>
  <si>
    <t>Dievčatá  2001-2002</t>
  </si>
  <si>
    <t>600m</t>
  </si>
  <si>
    <t>Bernátová Petra</t>
  </si>
  <si>
    <t>Šimková Erika</t>
  </si>
  <si>
    <t>Hovancová Bianka</t>
  </si>
  <si>
    <t>Hronecová Sára</t>
  </si>
  <si>
    <t>Čamajová Monika</t>
  </si>
  <si>
    <t>Vargovičová Petra</t>
  </si>
  <si>
    <t>Chlapci  2001-2002</t>
  </si>
  <si>
    <t>Telman Rastislav</t>
  </si>
  <si>
    <t>Kleis Matúš</t>
  </si>
  <si>
    <t>Rusnák Filip</t>
  </si>
  <si>
    <t>AK Humenné</t>
  </si>
  <si>
    <t>Sovius Marco</t>
  </si>
  <si>
    <t>Frankovič Adam</t>
  </si>
  <si>
    <t>Kiss František</t>
  </si>
  <si>
    <t>Bobaľ Marek</t>
  </si>
  <si>
    <t>Bidovce</t>
  </si>
  <si>
    <r>
      <t>Br</t>
    </r>
    <r>
      <rPr>
        <sz val="11"/>
        <color indexed="8"/>
        <rFont val="Calibri"/>
        <family val="2"/>
      </rPr>
      <t>őstl Johanes</t>
    </r>
  </si>
  <si>
    <t>Dievčatá  1999-2000</t>
  </si>
  <si>
    <t>1200m</t>
  </si>
  <si>
    <t>Ivančová Bibiana</t>
  </si>
  <si>
    <t>ŠK Banská</t>
  </si>
  <si>
    <t>Bernátová Bibiana</t>
  </si>
  <si>
    <t>Chlapci  1999-2000</t>
  </si>
  <si>
    <t>Schmiedt Dominik</t>
  </si>
  <si>
    <t>Tóth Adam</t>
  </si>
  <si>
    <t>Schiller Thomas</t>
  </si>
  <si>
    <t>Šaňa Roman</t>
  </si>
  <si>
    <t>Dievčatá  1997-1998</t>
  </si>
  <si>
    <t>Mederová Erika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</si>
</sst>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0.0"/>
    <numFmt numFmtId="177" formatCode="m:ss.0;@"/>
  </numFmts>
  <fonts count="6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21" fontId="2" fillId="0" borderId="10" xfId="0" applyNumberFormat="1" applyFont="1" applyBorder="1" applyAlignment="1">
      <alignment horizontal="center"/>
    </xf>
    <xf numFmtId="21" fontId="2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1" fontId="3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21" fontId="5" fillId="0" borderId="1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21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57" fillId="0" borderId="14" xfId="0" applyNumberFormat="1" applyFont="1" applyBorder="1" applyAlignment="1">
      <alignment horizontal="right" indent="1"/>
    </xf>
    <xf numFmtId="0" fontId="57" fillId="0" borderId="15" xfId="0" applyNumberFormat="1" applyFont="1" applyBorder="1" applyAlignment="1">
      <alignment horizontal="center"/>
    </xf>
    <xf numFmtId="176" fontId="57" fillId="0" borderId="15" xfId="0" applyNumberFormat="1" applyFont="1" applyBorder="1" applyAlignment="1">
      <alignment horizontal="center"/>
    </xf>
    <xf numFmtId="0" fontId="57" fillId="0" borderId="15" xfId="0" applyFont="1" applyBorder="1" applyAlignment="1">
      <alignment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49" fillId="0" borderId="0" xfId="0" applyFont="1" applyAlignment="1">
      <alignment/>
    </xf>
    <xf numFmtId="1" fontId="58" fillId="0" borderId="17" xfId="0" applyNumberFormat="1" applyFont="1" applyBorder="1" applyAlignment="1">
      <alignment horizontal="right" indent="1"/>
    </xf>
    <xf numFmtId="0" fontId="58" fillId="0" borderId="10" xfId="0" applyFont="1" applyBorder="1" applyAlignment="1">
      <alignment horizontal="center"/>
    </xf>
    <xf numFmtId="176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8" xfId="0" applyFont="1" applyBorder="1" applyAlignment="1">
      <alignment horizontal="center"/>
    </xf>
    <xf numFmtId="0" fontId="59" fillId="0" borderId="0" xfId="0" applyFont="1" applyAlignment="1">
      <alignment/>
    </xf>
    <xf numFmtId="1" fontId="60" fillId="0" borderId="17" xfId="0" applyNumberFormat="1" applyFont="1" applyBorder="1" applyAlignment="1">
      <alignment horizontal="right" indent="1"/>
    </xf>
    <xf numFmtId="0" fontId="60" fillId="0" borderId="10" xfId="0" applyFont="1" applyBorder="1" applyAlignment="1">
      <alignment horizontal="center"/>
    </xf>
    <xf numFmtId="176" fontId="60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8" xfId="0" applyFont="1" applyBorder="1" applyAlignment="1">
      <alignment horizontal="center"/>
    </xf>
    <xf numFmtId="0" fontId="61" fillId="0" borderId="0" xfId="0" applyFont="1" applyAlignment="1">
      <alignment/>
    </xf>
    <xf numFmtId="1" fontId="0" fillId="0" borderId="17" xfId="0" applyNumberFormat="1" applyBorder="1" applyAlignment="1">
      <alignment horizontal="right" indent="1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right" indent="1"/>
    </xf>
    <xf numFmtId="0" fontId="0" fillId="0" borderId="20" xfId="0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48" fillId="34" borderId="0" xfId="0" applyFont="1" applyFill="1" applyAlignment="1">
      <alignment horizontal="right"/>
    </xf>
    <xf numFmtId="0" fontId="48" fillId="34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3" xfId="0" applyBorder="1" applyAlignment="1">
      <alignment/>
    </xf>
    <xf numFmtId="177" fontId="0" fillId="0" borderId="20" xfId="0" applyNumberFormat="1" applyBorder="1" applyAlignment="1">
      <alignment horizontal="center"/>
    </xf>
    <xf numFmtId="177" fontId="57" fillId="0" borderId="15" xfId="0" applyNumberFormat="1" applyFont="1" applyBorder="1" applyAlignment="1">
      <alignment horizontal="center"/>
    </xf>
    <xf numFmtId="177" fontId="58" fillId="0" borderId="10" xfId="0" applyNumberFormat="1" applyFont="1" applyBorder="1" applyAlignment="1">
      <alignment horizontal="center"/>
    </xf>
    <xf numFmtId="177" fontId="60" fillId="0" borderId="10" xfId="0" applyNumberFormat="1" applyFon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58" fillId="0" borderId="19" xfId="0" applyNumberFormat="1" applyFont="1" applyBorder="1" applyAlignment="1">
      <alignment horizontal="right" indent="1"/>
    </xf>
    <xf numFmtId="0" fontId="58" fillId="0" borderId="20" xfId="0" applyFont="1" applyBorder="1" applyAlignment="1">
      <alignment horizontal="center"/>
    </xf>
    <xf numFmtId="177" fontId="58" fillId="0" borderId="20" xfId="0" applyNumberFormat="1" applyFont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 horizontal="center"/>
    </xf>
    <xf numFmtId="49" fontId="57" fillId="0" borderId="22" xfId="0" applyNumberFormat="1" applyFont="1" applyBorder="1" applyAlignment="1">
      <alignment horizontal="right" indent="1"/>
    </xf>
    <xf numFmtId="0" fontId="57" fillId="0" borderId="23" xfId="0" applyNumberFormat="1" applyFont="1" applyBorder="1" applyAlignment="1">
      <alignment horizontal="center"/>
    </xf>
    <xf numFmtId="177" fontId="57" fillId="0" borderId="23" xfId="0" applyNumberFormat="1" applyFont="1" applyBorder="1" applyAlignment="1">
      <alignment horizontal="center"/>
    </xf>
    <xf numFmtId="0" fontId="57" fillId="0" borderId="23" xfId="0" applyFont="1" applyBorder="1" applyAlignment="1">
      <alignment/>
    </xf>
    <xf numFmtId="0" fontId="57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4" fillId="33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6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15" sqref="M15"/>
    </sheetView>
  </sheetViews>
  <sheetFormatPr defaultColWidth="8.8515625" defaultRowHeight="12.75"/>
  <cols>
    <col min="1" max="1" width="4.8515625" style="10" customWidth="1"/>
    <col min="2" max="2" width="5.28125" style="1" customWidth="1"/>
    <col min="3" max="3" width="16.57421875" style="12" customWidth="1"/>
    <col min="4" max="4" width="3.7109375" style="2" customWidth="1"/>
    <col min="5" max="5" width="7.421875" style="1" customWidth="1"/>
    <col min="6" max="6" width="28.00390625" style="15" customWidth="1"/>
    <col min="7" max="7" width="3.8515625" style="1" customWidth="1"/>
    <col min="8" max="8" width="4.7109375" style="1" customWidth="1"/>
    <col min="9" max="9" width="8.7109375" style="1" customWidth="1"/>
    <col min="10" max="10" width="7.28125" style="16" customWidth="1"/>
    <col min="11" max="16384" width="8.8515625" style="2" customWidth="1"/>
  </cols>
  <sheetData>
    <row r="1" spans="4:5" ht="1.5" customHeight="1">
      <c r="D1" s="2" t="s">
        <v>6</v>
      </c>
      <c r="E1" s="1">
        <v>2014</v>
      </c>
    </row>
    <row r="2" spans="1:10" s="17" customFormat="1" ht="18" customHeight="1">
      <c r="A2" s="143" t="s">
        <v>68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s="17" customFormat="1" ht="18.75" customHeight="1">
      <c r="A3" s="144" t="s">
        <v>69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2:6" ht="18" customHeight="1">
      <c r="B4" s="61" t="s">
        <v>46</v>
      </c>
      <c r="D4" s="74" t="s">
        <v>137</v>
      </c>
      <c r="F4" s="16"/>
    </row>
    <row r="5" spans="1:10" ht="27" customHeight="1">
      <c r="A5" s="62" t="s">
        <v>18</v>
      </c>
      <c r="B5" s="63" t="s">
        <v>9</v>
      </c>
      <c r="C5" s="64" t="s">
        <v>0</v>
      </c>
      <c r="D5" s="65" t="s">
        <v>5</v>
      </c>
      <c r="E5" s="63" t="s">
        <v>8</v>
      </c>
      <c r="F5" s="66" t="s">
        <v>1</v>
      </c>
      <c r="G5" s="67" t="s">
        <v>49</v>
      </c>
      <c r="H5" s="63" t="s">
        <v>133</v>
      </c>
      <c r="I5" s="67" t="s">
        <v>2</v>
      </c>
      <c r="J5" s="68" t="s">
        <v>36</v>
      </c>
    </row>
    <row r="6" spans="1:10" s="46" customFormat="1" ht="12.75">
      <c r="A6" s="31">
        <v>1</v>
      </c>
      <c r="B6" s="32">
        <v>6</v>
      </c>
      <c r="C6" s="41" t="s">
        <v>21</v>
      </c>
      <c r="D6" s="31" t="s">
        <v>3</v>
      </c>
      <c r="E6" s="32">
        <v>1983</v>
      </c>
      <c r="F6" s="33" t="s">
        <v>67</v>
      </c>
      <c r="G6" s="42" t="str">
        <f>IF($D6="m",IF($E$1-$E6&gt;17,IF($E$1-$E6&lt;40,"A",IF($E$1-$E6&gt;49,IF($E$1-$E6&gt;59,IF($E$1-$E6&gt;69,"E","D"),"C"),"B")),"JM"),IF($E$1-$E6&gt;17,IF($E$1-$E6&lt;35,"F","G"),"JŽ"))</f>
        <v>A</v>
      </c>
      <c r="H6" s="32">
        <f>COUNTIF($G$6:$G6,$G6)</f>
        <v>1</v>
      </c>
      <c r="I6" s="34">
        <v>0.05275462962962963</v>
      </c>
      <c r="J6" s="43"/>
    </row>
    <row r="7" spans="1:10" s="54" customFormat="1" ht="12.75">
      <c r="A7" s="47">
        <v>2</v>
      </c>
      <c r="B7" s="48">
        <v>8</v>
      </c>
      <c r="C7" s="49" t="s">
        <v>72</v>
      </c>
      <c r="D7" s="47" t="s">
        <v>3</v>
      </c>
      <c r="E7" s="48">
        <v>1974</v>
      </c>
      <c r="F7" s="50" t="s">
        <v>73</v>
      </c>
      <c r="G7" s="51" t="s">
        <v>90</v>
      </c>
      <c r="H7" s="48">
        <f>COUNTIF($G$6:$G7,$G7)</f>
        <v>2</v>
      </c>
      <c r="I7" s="52">
        <v>0.05392361111111111</v>
      </c>
      <c r="J7" s="53"/>
    </row>
    <row r="8" spans="1:10" s="45" customFormat="1" ht="12.75">
      <c r="A8" s="31">
        <v>3</v>
      </c>
      <c r="B8" s="32">
        <v>69</v>
      </c>
      <c r="C8" s="41" t="s">
        <v>127</v>
      </c>
      <c r="D8" s="31" t="s">
        <v>3</v>
      </c>
      <c r="E8" s="32">
        <v>1970</v>
      </c>
      <c r="F8" s="33" t="s">
        <v>128</v>
      </c>
      <c r="G8" s="42" t="str">
        <f aca="true" t="shared" si="0" ref="G8:G39">IF($D8="m",IF($E$1-$E8&gt;17,IF($E$1-$E8&lt;40,"A",IF($E$1-$E8&gt;49,IF($E$1-$E8&gt;59,IF($E$1-$E8&gt;69,"E","D"),"C"),"B")),"JM"),IF($E$1-$E8&gt;17,IF($E$1-$E8&lt;35,"F","G"),"JŽ"))</f>
        <v>B</v>
      </c>
      <c r="H8" s="32">
        <f>COUNTIF($G$6:$G8,$G8)</f>
        <v>1</v>
      </c>
      <c r="I8" s="34">
        <v>0.054050925925925926</v>
      </c>
      <c r="J8" s="43"/>
    </row>
    <row r="9" spans="1:10" s="54" customFormat="1" ht="12.75">
      <c r="A9" s="47">
        <v>4</v>
      </c>
      <c r="B9" s="48">
        <v>65</v>
      </c>
      <c r="C9" s="49" t="s">
        <v>122</v>
      </c>
      <c r="D9" s="47" t="s">
        <v>3</v>
      </c>
      <c r="E9" s="48">
        <v>1969</v>
      </c>
      <c r="F9" s="50" t="s">
        <v>123</v>
      </c>
      <c r="G9" s="51" t="str">
        <f t="shared" si="0"/>
        <v>B</v>
      </c>
      <c r="H9" s="48">
        <f>COUNTIF($G$6:$G9,$G9)</f>
        <v>2</v>
      </c>
      <c r="I9" s="52">
        <v>0.05447916666666667</v>
      </c>
      <c r="J9" s="53"/>
    </row>
    <row r="10" spans="1:10" s="60" customFormat="1" ht="12.75">
      <c r="A10" s="35">
        <v>5</v>
      </c>
      <c r="B10" s="36">
        <v>57</v>
      </c>
      <c r="C10" s="56" t="s">
        <v>110</v>
      </c>
      <c r="D10" s="35" t="s">
        <v>3</v>
      </c>
      <c r="E10" s="36">
        <v>1991</v>
      </c>
      <c r="F10" s="37" t="s">
        <v>111</v>
      </c>
      <c r="G10" s="57" t="str">
        <f t="shared" si="0"/>
        <v>A</v>
      </c>
      <c r="H10" s="36">
        <f>COUNTIF($G$6:$G10,$G10)</f>
        <v>3</v>
      </c>
      <c r="I10" s="38">
        <v>0.054733796296296294</v>
      </c>
      <c r="J10" s="58"/>
    </row>
    <row r="11" spans="1:10" s="9" customFormat="1" ht="12.75">
      <c r="A11" s="6">
        <v>6</v>
      </c>
      <c r="B11" s="3">
        <v>10</v>
      </c>
      <c r="C11" s="4" t="s">
        <v>42</v>
      </c>
      <c r="D11" s="6" t="s">
        <v>3</v>
      </c>
      <c r="E11" s="3">
        <v>1975</v>
      </c>
      <c r="F11" s="18" t="s">
        <v>24</v>
      </c>
      <c r="G11" s="40" t="str">
        <f t="shared" si="0"/>
        <v>A</v>
      </c>
      <c r="H11" s="3">
        <f>COUNTIF($G$6:$G11,$G11)</f>
        <v>4</v>
      </c>
      <c r="I11" s="25">
        <v>0.05634259259259259</v>
      </c>
      <c r="J11" s="19"/>
    </row>
    <row r="12" spans="1:10" s="9" customFormat="1" ht="12.75">
      <c r="A12" s="6">
        <v>7</v>
      </c>
      <c r="B12" s="3">
        <v>7</v>
      </c>
      <c r="C12" s="4" t="s">
        <v>10</v>
      </c>
      <c r="D12" s="6" t="s">
        <v>3</v>
      </c>
      <c r="E12" s="3">
        <v>1981</v>
      </c>
      <c r="F12" s="18" t="s">
        <v>25</v>
      </c>
      <c r="G12" s="40" t="str">
        <f t="shared" si="0"/>
        <v>A</v>
      </c>
      <c r="H12" s="3">
        <f>COUNTIF($G$6:$G12,$G12)</f>
        <v>5</v>
      </c>
      <c r="I12" s="25">
        <v>0.05700231481481482</v>
      </c>
      <c r="J12" s="19"/>
    </row>
    <row r="13" spans="1:10" s="45" customFormat="1" ht="12.75">
      <c r="A13" s="31">
        <v>8</v>
      </c>
      <c r="B13" s="32">
        <v>36</v>
      </c>
      <c r="C13" s="41" t="s">
        <v>38</v>
      </c>
      <c r="D13" s="31" t="s">
        <v>3</v>
      </c>
      <c r="E13" s="32">
        <v>1964</v>
      </c>
      <c r="F13" s="33" t="s">
        <v>89</v>
      </c>
      <c r="G13" s="42" t="str">
        <f t="shared" si="0"/>
        <v>C</v>
      </c>
      <c r="H13" s="32">
        <f>COUNTIF($G$6:$G13,$G13)</f>
        <v>1</v>
      </c>
      <c r="I13" s="34">
        <v>0.05806712962962963</v>
      </c>
      <c r="J13" s="43"/>
    </row>
    <row r="14" spans="1:10" s="60" customFormat="1" ht="12.75">
      <c r="A14" s="35">
        <v>9</v>
      </c>
      <c r="B14" s="36">
        <v>13</v>
      </c>
      <c r="C14" s="56" t="s">
        <v>22</v>
      </c>
      <c r="D14" s="35" t="s">
        <v>3</v>
      </c>
      <c r="E14" s="36">
        <v>1967</v>
      </c>
      <c r="F14" s="37" t="s">
        <v>74</v>
      </c>
      <c r="G14" s="57" t="str">
        <f t="shared" si="0"/>
        <v>B</v>
      </c>
      <c r="H14" s="36">
        <f>COUNTIF($G$6:$G14,$G14)</f>
        <v>3</v>
      </c>
      <c r="I14" s="38">
        <v>0.05820601851851851</v>
      </c>
      <c r="J14" s="58"/>
    </row>
    <row r="15" spans="1:10" s="9" customFormat="1" ht="12.75">
      <c r="A15" s="6">
        <v>10</v>
      </c>
      <c r="B15" s="3">
        <v>60</v>
      </c>
      <c r="C15" s="4" t="s">
        <v>113</v>
      </c>
      <c r="D15" s="6" t="s">
        <v>3</v>
      </c>
      <c r="E15" s="3">
        <v>1973</v>
      </c>
      <c r="F15" s="18" t="s">
        <v>114</v>
      </c>
      <c r="G15" s="40" t="str">
        <f t="shared" si="0"/>
        <v>B</v>
      </c>
      <c r="H15" s="3">
        <f>COUNTIF($G$6:$G15,$G15)</f>
        <v>4</v>
      </c>
      <c r="I15" s="25">
        <v>0.05835648148148148</v>
      </c>
      <c r="J15" s="19"/>
    </row>
    <row r="16" spans="1:10" s="54" customFormat="1" ht="12.75">
      <c r="A16" s="47">
        <v>11</v>
      </c>
      <c r="B16" s="48">
        <v>59</v>
      </c>
      <c r="C16" s="49" t="s">
        <v>112</v>
      </c>
      <c r="D16" s="47" t="s">
        <v>3</v>
      </c>
      <c r="E16" s="48">
        <v>1962</v>
      </c>
      <c r="F16" s="50" t="s">
        <v>63</v>
      </c>
      <c r="G16" s="51" t="str">
        <f t="shared" si="0"/>
        <v>C</v>
      </c>
      <c r="H16" s="48">
        <f>COUNTIF($G$6:$G16,$G16)</f>
        <v>2</v>
      </c>
      <c r="I16" s="52">
        <v>0.05929398148148148</v>
      </c>
      <c r="J16" s="53"/>
    </row>
    <row r="17" spans="1:10" s="60" customFormat="1" ht="12.75">
      <c r="A17" s="35">
        <v>12</v>
      </c>
      <c r="B17" s="36">
        <v>21</v>
      </c>
      <c r="C17" s="56" t="s">
        <v>45</v>
      </c>
      <c r="D17" s="35" t="s">
        <v>3</v>
      </c>
      <c r="E17" s="36">
        <v>1961</v>
      </c>
      <c r="F17" s="37" t="s">
        <v>11</v>
      </c>
      <c r="G17" s="57" t="str">
        <f t="shared" si="0"/>
        <v>C</v>
      </c>
      <c r="H17" s="36">
        <f>COUNTIF($G$6:$G17,$G17)</f>
        <v>3</v>
      </c>
      <c r="I17" s="38">
        <v>0.06037037037037037</v>
      </c>
      <c r="J17" s="58"/>
    </row>
    <row r="18" spans="1:10" s="9" customFormat="1" ht="12.75">
      <c r="A18" s="6">
        <v>13</v>
      </c>
      <c r="B18" s="3">
        <v>61</v>
      </c>
      <c r="C18" s="4" t="s">
        <v>115</v>
      </c>
      <c r="D18" s="6" t="s">
        <v>3</v>
      </c>
      <c r="E18" s="3">
        <v>1985</v>
      </c>
      <c r="F18" s="18" t="s">
        <v>19</v>
      </c>
      <c r="G18" s="40" t="str">
        <f t="shared" si="0"/>
        <v>A</v>
      </c>
      <c r="H18" s="3">
        <f>COUNTIF($G$6:$G18,$G18)</f>
        <v>6</v>
      </c>
      <c r="I18" s="25">
        <v>0.06054398148148148</v>
      </c>
      <c r="J18" s="19"/>
    </row>
    <row r="19" spans="1:10" s="9" customFormat="1" ht="12.75">
      <c r="A19" s="6">
        <v>14</v>
      </c>
      <c r="B19" s="3">
        <v>22</v>
      </c>
      <c r="C19" s="4" t="s">
        <v>59</v>
      </c>
      <c r="D19" s="6" t="s">
        <v>3</v>
      </c>
      <c r="E19" s="3">
        <v>1976</v>
      </c>
      <c r="F19" s="18" t="s">
        <v>24</v>
      </c>
      <c r="G19" s="40" t="str">
        <f t="shared" si="0"/>
        <v>A</v>
      </c>
      <c r="H19" s="3">
        <f>COUNTIF($G$6:$G19,$G19)</f>
        <v>7</v>
      </c>
      <c r="I19" s="25">
        <v>0.06116898148148148</v>
      </c>
      <c r="J19" s="19"/>
    </row>
    <row r="20" spans="1:10" s="9" customFormat="1" ht="12.75">
      <c r="A20" s="6">
        <v>15</v>
      </c>
      <c r="B20" s="3">
        <v>26</v>
      </c>
      <c r="C20" s="4" t="s">
        <v>82</v>
      </c>
      <c r="D20" s="6" t="s">
        <v>3</v>
      </c>
      <c r="E20" s="3">
        <v>1968</v>
      </c>
      <c r="F20" s="18" t="s">
        <v>12</v>
      </c>
      <c r="G20" s="40" t="str">
        <f t="shared" si="0"/>
        <v>B</v>
      </c>
      <c r="H20" s="3">
        <f>COUNTIF($G$6:$G20,$G20)</f>
        <v>5</v>
      </c>
      <c r="I20" s="25">
        <v>0.06165509259259259</v>
      </c>
      <c r="J20" s="19"/>
    </row>
    <row r="21" spans="1:10" s="9" customFormat="1" ht="12.75">
      <c r="A21" s="6">
        <v>16</v>
      </c>
      <c r="B21" s="3">
        <v>17</v>
      </c>
      <c r="C21" s="4" t="s">
        <v>78</v>
      </c>
      <c r="D21" s="6" t="s">
        <v>3</v>
      </c>
      <c r="E21" s="3">
        <v>1972</v>
      </c>
      <c r="F21" s="18" t="s">
        <v>19</v>
      </c>
      <c r="G21" s="40" t="str">
        <f t="shared" si="0"/>
        <v>B</v>
      </c>
      <c r="H21" s="3">
        <f>COUNTIF($G$6:$G21,$G21)</f>
        <v>6</v>
      </c>
      <c r="I21" s="25">
        <v>0.062314814814814816</v>
      </c>
      <c r="J21" s="19"/>
    </row>
    <row r="22" spans="1:10" s="9" customFormat="1" ht="12.75">
      <c r="A22" s="6">
        <v>17</v>
      </c>
      <c r="B22" s="3">
        <v>41</v>
      </c>
      <c r="C22" s="4" t="s">
        <v>94</v>
      </c>
      <c r="D22" s="6" t="s">
        <v>3</v>
      </c>
      <c r="E22" s="3">
        <v>1979</v>
      </c>
      <c r="F22" s="18" t="s">
        <v>95</v>
      </c>
      <c r="G22" s="40" t="str">
        <f t="shared" si="0"/>
        <v>A</v>
      </c>
      <c r="H22" s="3">
        <f>COUNTIF($G$6:$G22,$G22)</f>
        <v>8</v>
      </c>
      <c r="I22" s="25">
        <v>0.06258101851851851</v>
      </c>
      <c r="J22" s="19"/>
    </row>
    <row r="23" spans="1:10" s="9" customFormat="1" ht="12.75">
      <c r="A23" s="6">
        <v>18</v>
      </c>
      <c r="B23" s="3">
        <v>4</v>
      </c>
      <c r="C23" s="4" t="s">
        <v>71</v>
      </c>
      <c r="D23" s="6" t="s">
        <v>3</v>
      </c>
      <c r="E23" s="3">
        <v>1959</v>
      </c>
      <c r="F23" s="18" t="s">
        <v>73</v>
      </c>
      <c r="G23" s="40" t="str">
        <f t="shared" si="0"/>
        <v>C</v>
      </c>
      <c r="H23" s="3">
        <f>COUNTIF($G$6:$G23,$G23)</f>
        <v>4</v>
      </c>
      <c r="I23" s="25">
        <v>0.06329861111111111</v>
      </c>
      <c r="J23" s="19"/>
    </row>
    <row r="24" spans="1:10" s="9" customFormat="1" ht="12.75">
      <c r="A24" s="6">
        <v>19</v>
      </c>
      <c r="B24" s="3">
        <v>29</v>
      </c>
      <c r="C24" s="4" t="s">
        <v>84</v>
      </c>
      <c r="D24" s="6" t="s">
        <v>3</v>
      </c>
      <c r="E24" s="3">
        <v>1982</v>
      </c>
      <c r="F24" s="18" t="s">
        <v>11</v>
      </c>
      <c r="G24" s="40" t="str">
        <f t="shared" si="0"/>
        <v>A</v>
      </c>
      <c r="H24" s="3">
        <f>COUNTIF($G$6:$G24,$G24)</f>
        <v>9</v>
      </c>
      <c r="I24" s="25">
        <v>0.06466435185185186</v>
      </c>
      <c r="J24" s="19"/>
    </row>
    <row r="25" spans="1:10" s="9" customFormat="1" ht="12.75">
      <c r="A25" s="6">
        <v>20</v>
      </c>
      <c r="B25" s="3">
        <v>56</v>
      </c>
      <c r="C25" s="4" t="s">
        <v>108</v>
      </c>
      <c r="D25" s="6" t="s">
        <v>3</v>
      </c>
      <c r="E25" s="3">
        <v>1958</v>
      </c>
      <c r="F25" s="18" t="s">
        <v>109</v>
      </c>
      <c r="G25" s="40" t="str">
        <f t="shared" si="0"/>
        <v>C</v>
      </c>
      <c r="H25" s="3">
        <f>COUNTIF($G$6:$G25,$G25)</f>
        <v>5</v>
      </c>
      <c r="I25" s="25">
        <v>0.06475694444444445</v>
      </c>
      <c r="J25" s="19"/>
    </row>
    <row r="26" spans="1:10" s="9" customFormat="1" ht="12.75">
      <c r="A26" s="6">
        <v>21</v>
      </c>
      <c r="B26" s="3">
        <v>30</v>
      </c>
      <c r="C26" s="4" t="s">
        <v>85</v>
      </c>
      <c r="D26" s="6" t="s">
        <v>3</v>
      </c>
      <c r="E26" s="3">
        <v>1966</v>
      </c>
      <c r="F26" s="18" t="s">
        <v>11</v>
      </c>
      <c r="G26" s="40" t="str">
        <f t="shared" si="0"/>
        <v>B</v>
      </c>
      <c r="H26" s="3">
        <f>COUNTIF($G$6:$G26,$G26)</f>
        <v>7</v>
      </c>
      <c r="I26" s="25">
        <v>0.06505787037037036</v>
      </c>
      <c r="J26" s="19"/>
    </row>
    <row r="27" spans="1:10" s="45" customFormat="1" ht="12.75">
      <c r="A27" s="31">
        <v>22</v>
      </c>
      <c r="B27" s="32">
        <v>34</v>
      </c>
      <c r="C27" s="41" t="s">
        <v>30</v>
      </c>
      <c r="D27" s="31" t="s">
        <v>3</v>
      </c>
      <c r="E27" s="32">
        <v>1950</v>
      </c>
      <c r="F27" s="33" t="s">
        <v>31</v>
      </c>
      <c r="G27" s="42" t="str">
        <f t="shared" si="0"/>
        <v>D</v>
      </c>
      <c r="H27" s="32">
        <f>COUNTIF($G$6:$G27,$G27)</f>
        <v>1</v>
      </c>
      <c r="I27" s="34">
        <v>0.06505787037037036</v>
      </c>
      <c r="J27" s="43"/>
    </row>
    <row r="28" spans="1:10" s="45" customFormat="1" ht="12.75">
      <c r="A28" s="31">
        <v>23</v>
      </c>
      <c r="B28" s="32">
        <v>3</v>
      </c>
      <c r="C28" s="41" t="s">
        <v>70</v>
      </c>
      <c r="D28" s="31" t="s">
        <v>4</v>
      </c>
      <c r="E28" s="32">
        <v>1982</v>
      </c>
      <c r="F28" s="33" t="s">
        <v>73</v>
      </c>
      <c r="G28" s="42" t="str">
        <f t="shared" si="0"/>
        <v>F</v>
      </c>
      <c r="H28" s="32">
        <f>COUNTIF($G$6:$G28,$G28)</f>
        <v>1</v>
      </c>
      <c r="I28" s="34">
        <v>0.06546296296296296</v>
      </c>
      <c r="J28" s="43"/>
    </row>
    <row r="29" spans="1:10" s="9" customFormat="1" ht="12.75">
      <c r="A29" s="6">
        <v>24</v>
      </c>
      <c r="B29" s="3">
        <v>45</v>
      </c>
      <c r="C29" s="4" t="s">
        <v>44</v>
      </c>
      <c r="D29" s="6" t="s">
        <v>3</v>
      </c>
      <c r="E29" s="3">
        <v>1986</v>
      </c>
      <c r="F29" s="18" t="s">
        <v>12</v>
      </c>
      <c r="G29" s="40" t="str">
        <f t="shared" si="0"/>
        <v>A</v>
      </c>
      <c r="H29" s="3">
        <f>COUNTIF($G$6:$G29,$G29)</f>
        <v>10</v>
      </c>
      <c r="I29" s="25">
        <v>0.06570601851851852</v>
      </c>
      <c r="J29" s="19"/>
    </row>
    <row r="30" spans="1:10" s="9" customFormat="1" ht="12.75">
      <c r="A30" s="6">
        <v>25</v>
      </c>
      <c r="B30" s="3">
        <v>46</v>
      </c>
      <c r="C30" s="4" t="s">
        <v>23</v>
      </c>
      <c r="D30" s="6" t="s">
        <v>3</v>
      </c>
      <c r="E30" s="3">
        <v>1988</v>
      </c>
      <c r="F30" s="18" t="s">
        <v>25</v>
      </c>
      <c r="G30" s="40" t="str">
        <f t="shared" si="0"/>
        <v>A</v>
      </c>
      <c r="H30" s="3">
        <f>COUNTIF($G$6:$G30,$G30)</f>
        <v>11</v>
      </c>
      <c r="I30" s="25">
        <v>0.06570601851851852</v>
      </c>
      <c r="J30" s="19"/>
    </row>
    <row r="31" spans="1:10" s="9" customFormat="1" ht="12.75">
      <c r="A31" s="6">
        <v>26</v>
      </c>
      <c r="B31" s="3">
        <v>28</v>
      </c>
      <c r="C31" s="4" t="s">
        <v>26</v>
      </c>
      <c r="D31" s="6" t="s">
        <v>3</v>
      </c>
      <c r="E31" s="3">
        <v>1963</v>
      </c>
      <c r="F31" s="18" t="s">
        <v>83</v>
      </c>
      <c r="G31" s="40" t="str">
        <f t="shared" si="0"/>
        <v>C</v>
      </c>
      <c r="H31" s="3">
        <f>COUNTIF($G$6:$G31,$G31)</f>
        <v>6</v>
      </c>
      <c r="I31" s="25">
        <v>0.06594907407407408</v>
      </c>
      <c r="J31" s="19"/>
    </row>
    <row r="32" spans="1:10" s="9" customFormat="1" ht="12.75">
      <c r="A32" s="6">
        <v>27</v>
      </c>
      <c r="B32" s="3">
        <v>19</v>
      </c>
      <c r="C32" s="4" t="s">
        <v>41</v>
      </c>
      <c r="D32" s="6" t="s">
        <v>3</v>
      </c>
      <c r="E32" s="3">
        <v>1968</v>
      </c>
      <c r="F32" s="18" t="s">
        <v>24</v>
      </c>
      <c r="G32" s="40" t="str">
        <f t="shared" si="0"/>
        <v>B</v>
      </c>
      <c r="H32" s="3">
        <f>COUNTIF($G$6:$G32,$G32)</f>
        <v>8</v>
      </c>
      <c r="I32" s="25">
        <v>0.06620370370370371</v>
      </c>
      <c r="J32" s="19" t="s">
        <v>87</v>
      </c>
    </row>
    <row r="33" spans="1:10" s="9" customFormat="1" ht="12.75">
      <c r="A33" s="6">
        <v>28</v>
      </c>
      <c r="B33" s="3">
        <v>9</v>
      </c>
      <c r="C33" s="4" t="s">
        <v>54</v>
      </c>
      <c r="D33" s="6" t="s">
        <v>3</v>
      </c>
      <c r="E33" s="3">
        <v>1975</v>
      </c>
      <c r="F33" s="18" t="s">
        <v>11</v>
      </c>
      <c r="G33" s="40" t="str">
        <f t="shared" si="0"/>
        <v>A</v>
      </c>
      <c r="H33" s="3">
        <f>COUNTIF($G$6:$G33,$G33)</f>
        <v>12</v>
      </c>
      <c r="I33" s="25">
        <v>0.06657407407407408</v>
      </c>
      <c r="J33" s="19"/>
    </row>
    <row r="34" spans="1:10" s="9" customFormat="1" ht="12.75">
      <c r="A34" s="6">
        <v>29</v>
      </c>
      <c r="B34" s="3">
        <v>27</v>
      </c>
      <c r="C34" s="4" t="s">
        <v>57</v>
      </c>
      <c r="D34" s="6" t="s">
        <v>3</v>
      </c>
      <c r="E34" s="3">
        <v>1970</v>
      </c>
      <c r="F34" s="18" t="s">
        <v>12</v>
      </c>
      <c r="G34" s="40" t="str">
        <f t="shared" si="0"/>
        <v>B</v>
      </c>
      <c r="H34" s="3">
        <f>COUNTIF($G$6:$G34,$G34)</f>
        <v>9</v>
      </c>
      <c r="I34" s="25">
        <v>0.06686342592592592</v>
      </c>
      <c r="J34" s="19"/>
    </row>
    <row r="35" spans="1:10" s="9" customFormat="1" ht="12.75">
      <c r="A35" s="6">
        <v>30</v>
      </c>
      <c r="B35" s="3">
        <v>15</v>
      </c>
      <c r="C35" s="4" t="s">
        <v>75</v>
      </c>
      <c r="D35" s="6" t="s">
        <v>3</v>
      </c>
      <c r="E35" s="3">
        <v>1966</v>
      </c>
      <c r="F35" s="18" t="s">
        <v>12</v>
      </c>
      <c r="G35" s="40" t="str">
        <f t="shared" si="0"/>
        <v>B</v>
      </c>
      <c r="H35" s="3">
        <f>COUNTIF($G$6:$G35,$G35)</f>
        <v>10</v>
      </c>
      <c r="I35" s="25">
        <v>0.06729166666666667</v>
      </c>
      <c r="J35" s="19"/>
    </row>
    <row r="36" spans="1:10" s="9" customFormat="1" ht="12.75">
      <c r="A36" s="6">
        <v>31</v>
      </c>
      <c r="B36" s="3">
        <v>44</v>
      </c>
      <c r="C36" s="4" t="s">
        <v>96</v>
      </c>
      <c r="D36" s="6" t="s">
        <v>3</v>
      </c>
      <c r="E36" s="3">
        <v>1963</v>
      </c>
      <c r="F36" s="18" t="s">
        <v>97</v>
      </c>
      <c r="G36" s="40" t="str">
        <f t="shared" si="0"/>
        <v>C</v>
      </c>
      <c r="H36" s="3">
        <f>COUNTIF($G$6:$G36,$G36)</f>
        <v>7</v>
      </c>
      <c r="I36" s="25">
        <v>0.06766203703703703</v>
      </c>
      <c r="J36" s="19"/>
    </row>
    <row r="37" spans="1:10" s="9" customFormat="1" ht="12.75">
      <c r="A37" s="6">
        <v>32</v>
      </c>
      <c r="B37" s="3">
        <v>67</v>
      </c>
      <c r="C37" s="4" t="s">
        <v>66</v>
      </c>
      <c r="D37" s="6" t="s">
        <v>3</v>
      </c>
      <c r="E37" s="3">
        <v>1982</v>
      </c>
      <c r="F37" s="18" t="s">
        <v>124</v>
      </c>
      <c r="G37" s="40" t="str">
        <f t="shared" si="0"/>
        <v>A</v>
      </c>
      <c r="H37" s="3">
        <f>COUNTIF($G$6:$G37,$G37)</f>
        <v>13</v>
      </c>
      <c r="I37" s="25">
        <v>0.06827546296296295</v>
      </c>
      <c r="J37" s="19"/>
    </row>
    <row r="38" spans="1:10" s="9" customFormat="1" ht="12.75">
      <c r="A38" s="6">
        <v>33</v>
      </c>
      <c r="B38" s="3">
        <v>68</v>
      </c>
      <c r="C38" s="4" t="s">
        <v>125</v>
      </c>
      <c r="D38" s="6" t="s">
        <v>3</v>
      </c>
      <c r="E38" s="3">
        <v>1991</v>
      </c>
      <c r="F38" s="18" t="s">
        <v>126</v>
      </c>
      <c r="G38" s="40" t="str">
        <f t="shared" si="0"/>
        <v>A</v>
      </c>
      <c r="H38" s="3">
        <f>COUNTIF($G$6:$G38,$G38)</f>
        <v>14</v>
      </c>
      <c r="I38" s="25">
        <v>0.06831018518518518</v>
      </c>
      <c r="J38" s="19"/>
    </row>
    <row r="39" spans="1:10" s="9" customFormat="1" ht="12.75">
      <c r="A39" s="6">
        <v>34</v>
      </c>
      <c r="B39" s="3">
        <v>62</v>
      </c>
      <c r="C39" s="4" t="s">
        <v>116</v>
      </c>
      <c r="D39" s="6" t="s">
        <v>3</v>
      </c>
      <c r="E39" s="3">
        <v>1975</v>
      </c>
      <c r="F39" s="18" t="s">
        <v>117</v>
      </c>
      <c r="G39" s="40" t="str">
        <f t="shared" si="0"/>
        <v>A</v>
      </c>
      <c r="H39" s="3">
        <f>COUNTIF($G$6:$G39,$G39)</f>
        <v>15</v>
      </c>
      <c r="I39" s="25">
        <v>0.06833333333333334</v>
      </c>
      <c r="J39" s="19"/>
    </row>
    <row r="40" spans="1:10" s="9" customFormat="1" ht="12.75">
      <c r="A40" s="6">
        <v>35</v>
      </c>
      <c r="B40" s="3">
        <v>49</v>
      </c>
      <c r="C40" s="4" t="s">
        <v>60</v>
      </c>
      <c r="D40" s="6" t="s">
        <v>3</v>
      </c>
      <c r="E40" s="3">
        <v>1973</v>
      </c>
      <c r="F40" s="18" t="s">
        <v>100</v>
      </c>
      <c r="G40" s="40" t="str">
        <f aca="true" t="shared" si="1" ref="G40:G72">IF($D40="m",IF($E$1-$E40&gt;17,IF($E$1-$E40&lt;40,"A",IF($E$1-$E40&gt;49,IF($E$1-$E40&gt;59,IF($E$1-$E40&gt;69,"E","D"),"C"),"B")),"JM"),IF($E$1-$E40&gt;17,IF($E$1-$E40&lt;35,"F","G"),"JŽ"))</f>
        <v>B</v>
      </c>
      <c r="H40" s="3">
        <f>COUNTIF($G$6:$G40,$G40)</f>
        <v>11</v>
      </c>
      <c r="I40" s="25">
        <v>0.06874999999999999</v>
      </c>
      <c r="J40" s="19"/>
    </row>
    <row r="41" spans="1:10" s="54" customFormat="1" ht="12.75">
      <c r="A41" s="47">
        <v>36</v>
      </c>
      <c r="B41" s="48">
        <v>37</v>
      </c>
      <c r="C41" s="49" t="s">
        <v>16</v>
      </c>
      <c r="D41" s="47" t="s">
        <v>4</v>
      </c>
      <c r="E41" s="48">
        <v>1980</v>
      </c>
      <c r="F41" s="50" t="s">
        <v>15</v>
      </c>
      <c r="G41" s="51" t="str">
        <f t="shared" si="1"/>
        <v>F</v>
      </c>
      <c r="H41" s="48">
        <f>COUNTIF($G$6:$G41,$G41)</f>
        <v>2</v>
      </c>
      <c r="I41" s="52">
        <v>0.06881944444444445</v>
      </c>
      <c r="J41" s="53"/>
    </row>
    <row r="42" spans="1:10" s="9" customFormat="1" ht="12.75">
      <c r="A42" s="6">
        <v>37</v>
      </c>
      <c r="B42" s="3">
        <v>53</v>
      </c>
      <c r="C42" s="4" t="s">
        <v>103</v>
      </c>
      <c r="D42" s="6" t="s">
        <v>3</v>
      </c>
      <c r="E42" s="3">
        <v>1977</v>
      </c>
      <c r="F42" s="18" t="s">
        <v>12</v>
      </c>
      <c r="G42" s="40" t="str">
        <f t="shared" si="1"/>
        <v>A</v>
      </c>
      <c r="H42" s="3">
        <f>COUNTIF($G$6:$G42,$G42)</f>
        <v>16</v>
      </c>
      <c r="I42" s="25">
        <v>0.06979166666666667</v>
      </c>
      <c r="J42" s="19"/>
    </row>
    <row r="43" spans="1:10" s="9" customFormat="1" ht="12.75">
      <c r="A43" s="6">
        <v>38</v>
      </c>
      <c r="B43" s="3">
        <v>32</v>
      </c>
      <c r="C43" s="4" t="s">
        <v>58</v>
      </c>
      <c r="D43" s="6" t="s">
        <v>3</v>
      </c>
      <c r="E43" s="3">
        <v>1981</v>
      </c>
      <c r="F43" s="18" t="s">
        <v>86</v>
      </c>
      <c r="G43" s="40" t="str">
        <f t="shared" si="1"/>
        <v>A</v>
      </c>
      <c r="H43" s="3">
        <f>COUNTIF($G$6:$G43,$G43)</f>
        <v>17</v>
      </c>
      <c r="I43" s="25">
        <v>0.0703125</v>
      </c>
      <c r="J43" s="19"/>
    </row>
    <row r="44" spans="1:10" s="60" customFormat="1" ht="12.75">
      <c r="A44" s="35">
        <v>39</v>
      </c>
      <c r="B44" s="36">
        <v>24</v>
      </c>
      <c r="C44" s="56" t="s">
        <v>55</v>
      </c>
      <c r="D44" s="35" t="s">
        <v>4</v>
      </c>
      <c r="E44" s="36">
        <v>1980</v>
      </c>
      <c r="F44" s="37" t="s">
        <v>56</v>
      </c>
      <c r="G44" s="57" t="str">
        <f t="shared" si="1"/>
        <v>F</v>
      </c>
      <c r="H44" s="36">
        <f>COUNTIF($G$6:$G44,$G44)</f>
        <v>3</v>
      </c>
      <c r="I44" s="38">
        <v>0.07091435185185185</v>
      </c>
      <c r="J44" s="58"/>
    </row>
    <row r="45" spans="1:10" s="54" customFormat="1" ht="12.75">
      <c r="A45" s="47">
        <v>40</v>
      </c>
      <c r="B45" s="48">
        <v>43</v>
      </c>
      <c r="C45" s="49" t="s">
        <v>29</v>
      </c>
      <c r="D45" s="47" t="s">
        <v>3</v>
      </c>
      <c r="E45" s="48">
        <v>1953</v>
      </c>
      <c r="F45" s="50" t="s">
        <v>25</v>
      </c>
      <c r="G45" s="51" t="str">
        <f t="shared" si="1"/>
        <v>D</v>
      </c>
      <c r="H45" s="48">
        <f>COUNTIF($G$6:$G45,$G45)</f>
        <v>2</v>
      </c>
      <c r="I45" s="52">
        <v>0.07107638888888888</v>
      </c>
      <c r="J45" s="53"/>
    </row>
    <row r="46" spans="1:10" s="60" customFormat="1" ht="12.75">
      <c r="A46" s="35">
        <v>41</v>
      </c>
      <c r="B46" s="36">
        <v>35</v>
      </c>
      <c r="C46" s="56" t="s">
        <v>32</v>
      </c>
      <c r="D46" s="35" t="s">
        <v>3</v>
      </c>
      <c r="E46" s="36">
        <v>1952</v>
      </c>
      <c r="F46" s="37" t="s">
        <v>33</v>
      </c>
      <c r="G46" s="57" t="str">
        <f t="shared" si="1"/>
        <v>D</v>
      </c>
      <c r="H46" s="36">
        <f>COUNTIF($G$6:$G46,$G46)</f>
        <v>3</v>
      </c>
      <c r="I46" s="38">
        <v>0.07157407407407408</v>
      </c>
      <c r="J46" s="58"/>
    </row>
    <row r="47" spans="1:10" s="9" customFormat="1" ht="12.75">
      <c r="A47" s="6">
        <v>42</v>
      </c>
      <c r="B47" s="3">
        <v>51</v>
      </c>
      <c r="C47" s="4" t="s">
        <v>101</v>
      </c>
      <c r="D47" s="6" t="s">
        <v>3</v>
      </c>
      <c r="E47" s="3">
        <v>1979</v>
      </c>
      <c r="F47" s="18" t="s">
        <v>102</v>
      </c>
      <c r="G47" s="40" t="str">
        <f t="shared" si="1"/>
        <v>A</v>
      </c>
      <c r="H47" s="3">
        <f>COUNTIF($G$6:$G47,$G47)</f>
        <v>18</v>
      </c>
      <c r="I47" s="25">
        <v>0.0720486111111111</v>
      </c>
      <c r="J47" s="19"/>
    </row>
    <row r="48" spans="1:10" s="9" customFormat="1" ht="12.75">
      <c r="A48" s="6">
        <v>43</v>
      </c>
      <c r="B48" s="3">
        <v>11</v>
      </c>
      <c r="C48" s="4" t="s">
        <v>50</v>
      </c>
      <c r="D48" s="6" t="s">
        <v>3</v>
      </c>
      <c r="E48" s="3">
        <v>1972</v>
      </c>
      <c r="F48" s="18" t="s">
        <v>74</v>
      </c>
      <c r="G48" s="40" t="str">
        <f t="shared" si="1"/>
        <v>B</v>
      </c>
      <c r="H48" s="3">
        <f>COUNTIF($G$6:$G48,$G48)</f>
        <v>12</v>
      </c>
      <c r="I48" s="25">
        <v>0.0728125</v>
      </c>
      <c r="J48" s="19"/>
    </row>
    <row r="49" spans="1:10" s="9" customFormat="1" ht="12.75">
      <c r="A49" s="6">
        <v>44</v>
      </c>
      <c r="B49" s="3">
        <v>39</v>
      </c>
      <c r="C49" s="4" t="s">
        <v>13</v>
      </c>
      <c r="D49" s="6" t="s">
        <v>3</v>
      </c>
      <c r="E49" s="3">
        <v>1954</v>
      </c>
      <c r="F49" s="18" t="s">
        <v>14</v>
      </c>
      <c r="G49" s="40" t="str">
        <f t="shared" si="1"/>
        <v>D</v>
      </c>
      <c r="H49" s="3">
        <f>COUNTIF($G$6:$G49,$G49)</f>
        <v>4</v>
      </c>
      <c r="I49" s="25">
        <v>0.07289351851851851</v>
      </c>
      <c r="J49" s="19"/>
    </row>
    <row r="50" spans="1:10" s="9" customFormat="1" ht="12.75">
      <c r="A50" s="6">
        <v>45</v>
      </c>
      <c r="B50" s="3">
        <v>14</v>
      </c>
      <c r="C50" s="4" t="s">
        <v>37</v>
      </c>
      <c r="D50" s="6" t="s">
        <v>3</v>
      </c>
      <c r="E50" s="3">
        <v>1974</v>
      </c>
      <c r="F50" s="18" t="s">
        <v>24</v>
      </c>
      <c r="G50" s="40" t="str">
        <f t="shared" si="1"/>
        <v>B</v>
      </c>
      <c r="H50" s="3">
        <f>COUNTIF($G$6:$G50,$G50)</f>
        <v>13</v>
      </c>
      <c r="I50" s="25">
        <v>0.07319444444444444</v>
      </c>
      <c r="J50" s="19" t="s">
        <v>87</v>
      </c>
    </row>
    <row r="51" spans="1:10" s="9" customFormat="1" ht="12.75">
      <c r="A51" s="6">
        <v>46</v>
      </c>
      <c r="B51" s="3">
        <v>64</v>
      </c>
      <c r="C51" s="4" t="s">
        <v>119</v>
      </c>
      <c r="D51" s="6" t="s">
        <v>3</v>
      </c>
      <c r="E51" s="3">
        <v>1985</v>
      </c>
      <c r="F51" s="18" t="s">
        <v>120</v>
      </c>
      <c r="G51" s="40" t="str">
        <f t="shared" si="1"/>
        <v>A</v>
      </c>
      <c r="H51" s="3">
        <f>COUNTIF($G$6:$G51,$G51)</f>
        <v>19</v>
      </c>
      <c r="I51" s="25">
        <v>0.07340277777777778</v>
      </c>
      <c r="J51" s="19"/>
    </row>
    <row r="52" spans="1:10" s="9" customFormat="1" ht="12.75">
      <c r="A52" s="6">
        <v>47</v>
      </c>
      <c r="B52" s="6">
        <v>1</v>
      </c>
      <c r="C52" s="30" t="s">
        <v>52</v>
      </c>
      <c r="D52" s="6" t="s">
        <v>3</v>
      </c>
      <c r="E52" s="6">
        <v>1974</v>
      </c>
      <c r="F52" s="20" t="s">
        <v>12</v>
      </c>
      <c r="G52" s="40" t="str">
        <f t="shared" si="1"/>
        <v>B</v>
      </c>
      <c r="H52" s="6">
        <f>COUNTIF($G$6:$G52,$G52)</f>
        <v>14</v>
      </c>
      <c r="I52" s="26">
        <v>0.07350694444444444</v>
      </c>
      <c r="J52" s="21"/>
    </row>
    <row r="53" spans="1:10" s="9" customFormat="1" ht="12.75">
      <c r="A53" s="6">
        <v>48</v>
      </c>
      <c r="B53" s="3">
        <v>38</v>
      </c>
      <c r="C53" s="4" t="s">
        <v>91</v>
      </c>
      <c r="D53" s="6" t="s">
        <v>3</v>
      </c>
      <c r="E53" s="3">
        <v>1956</v>
      </c>
      <c r="F53" s="18" t="s">
        <v>31</v>
      </c>
      <c r="G53" s="40" t="str">
        <f t="shared" si="1"/>
        <v>C</v>
      </c>
      <c r="H53" s="3">
        <f>COUNTIF($G$6:$G53,$G53)</f>
        <v>8</v>
      </c>
      <c r="I53" s="25">
        <v>0.07438657407407408</v>
      </c>
      <c r="J53" s="19"/>
    </row>
    <row r="54" spans="1:10" s="9" customFormat="1" ht="12.75">
      <c r="A54" s="6">
        <v>49</v>
      </c>
      <c r="B54" s="3">
        <v>40</v>
      </c>
      <c r="C54" s="4" t="s">
        <v>92</v>
      </c>
      <c r="D54" s="6" t="s">
        <v>3</v>
      </c>
      <c r="E54" s="3">
        <v>1953</v>
      </c>
      <c r="F54" s="18" t="s">
        <v>93</v>
      </c>
      <c r="G54" s="40" t="str">
        <f t="shared" si="1"/>
        <v>D</v>
      </c>
      <c r="H54" s="3">
        <f>COUNTIF($G$6:$G54,$G54)</f>
        <v>5</v>
      </c>
      <c r="I54" s="25">
        <v>0.07440972222222221</v>
      </c>
      <c r="J54" s="19"/>
    </row>
    <row r="55" spans="1:10" s="45" customFormat="1" ht="12.75">
      <c r="A55" s="31">
        <v>50</v>
      </c>
      <c r="B55" s="32">
        <v>42</v>
      </c>
      <c r="C55" s="41" t="s">
        <v>17</v>
      </c>
      <c r="D55" s="31" t="s">
        <v>4</v>
      </c>
      <c r="E55" s="32">
        <v>1958</v>
      </c>
      <c r="F55" s="33" t="s">
        <v>25</v>
      </c>
      <c r="G55" s="42" t="str">
        <f t="shared" si="1"/>
        <v>G</v>
      </c>
      <c r="H55" s="32">
        <f>COUNTIF($G$6:$G55,$G55)</f>
        <v>1</v>
      </c>
      <c r="I55" s="34">
        <v>0.07510416666666667</v>
      </c>
      <c r="J55" s="43"/>
    </row>
    <row r="56" spans="1:10" s="9" customFormat="1" ht="12.75">
      <c r="A56" s="6">
        <v>51</v>
      </c>
      <c r="B56" s="3">
        <v>31</v>
      </c>
      <c r="C56" s="4" t="s">
        <v>20</v>
      </c>
      <c r="D56" s="6" t="s">
        <v>3</v>
      </c>
      <c r="E56" s="3">
        <v>1971</v>
      </c>
      <c r="F56" s="18" t="s">
        <v>11</v>
      </c>
      <c r="G56" s="40" t="str">
        <f t="shared" si="1"/>
        <v>B</v>
      </c>
      <c r="H56" s="3">
        <f>COUNTIF($G$6:$G56,$G56)</f>
        <v>15</v>
      </c>
      <c r="I56" s="25">
        <v>0.07585648148148148</v>
      </c>
      <c r="J56" s="19"/>
    </row>
    <row r="57" spans="1:10" s="54" customFormat="1" ht="12.75">
      <c r="A57" s="47">
        <v>52</v>
      </c>
      <c r="B57" s="48">
        <v>50</v>
      </c>
      <c r="C57" s="49" t="s">
        <v>61</v>
      </c>
      <c r="D57" s="47" t="s">
        <v>4</v>
      </c>
      <c r="E57" s="48">
        <v>1974</v>
      </c>
      <c r="F57" s="50" t="s">
        <v>100</v>
      </c>
      <c r="G57" s="51" t="str">
        <f t="shared" si="1"/>
        <v>G</v>
      </c>
      <c r="H57" s="48">
        <f>COUNTIF($G$6:$G57,$G57)</f>
        <v>2</v>
      </c>
      <c r="I57" s="52">
        <v>0.0760300925925926</v>
      </c>
      <c r="J57" s="53"/>
    </row>
    <row r="58" spans="1:10" s="9" customFormat="1" ht="12.75">
      <c r="A58" s="6">
        <v>53</v>
      </c>
      <c r="B58" s="3">
        <v>52</v>
      </c>
      <c r="C58" s="4" t="s">
        <v>62</v>
      </c>
      <c r="D58" s="6" t="s">
        <v>3</v>
      </c>
      <c r="E58" s="3">
        <v>1968</v>
      </c>
      <c r="F58" s="18" t="s">
        <v>63</v>
      </c>
      <c r="G58" s="40" t="str">
        <f t="shared" si="1"/>
        <v>B</v>
      </c>
      <c r="H58" s="3">
        <f>COUNTIF($G$6:$G58,$G58)</f>
        <v>16</v>
      </c>
      <c r="I58" s="25">
        <v>0.07663194444444445</v>
      </c>
      <c r="J58" s="19"/>
    </row>
    <row r="59" spans="1:10" s="9" customFormat="1" ht="12.75">
      <c r="A59" s="6">
        <v>54</v>
      </c>
      <c r="B59" s="3">
        <v>63</v>
      </c>
      <c r="C59" s="4" t="s">
        <v>118</v>
      </c>
      <c r="D59" s="6" t="s">
        <v>3</v>
      </c>
      <c r="E59" s="3">
        <v>1980</v>
      </c>
      <c r="F59" s="18" t="s">
        <v>12</v>
      </c>
      <c r="G59" s="40" t="str">
        <f t="shared" si="1"/>
        <v>A</v>
      </c>
      <c r="H59" s="3">
        <f>COUNTIF($G$6:$G59,$G59)</f>
        <v>20</v>
      </c>
      <c r="I59" s="25">
        <v>0.07726851851851851</v>
      </c>
      <c r="J59" s="19"/>
    </row>
    <row r="60" spans="1:10" s="9" customFormat="1" ht="12.75">
      <c r="A60" s="6">
        <v>55</v>
      </c>
      <c r="B60" s="3">
        <v>20</v>
      </c>
      <c r="C60" s="4" t="s">
        <v>80</v>
      </c>
      <c r="D60" s="6" t="s">
        <v>3</v>
      </c>
      <c r="E60" s="3">
        <v>1954</v>
      </c>
      <c r="F60" s="18" t="s">
        <v>12</v>
      </c>
      <c r="G60" s="40" t="str">
        <f t="shared" si="1"/>
        <v>D</v>
      </c>
      <c r="H60" s="3">
        <f>COUNTIF($G$6:$G60,$G60)</f>
        <v>6</v>
      </c>
      <c r="I60" s="25">
        <v>0.07885416666666667</v>
      </c>
      <c r="J60" s="19"/>
    </row>
    <row r="61" spans="1:10" s="9" customFormat="1" ht="12.75">
      <c r="A61" s="6">
        <v>56</v>
      </c>
      <c r="B61" s="3">
        <v>33</v>
      </c>
      <c r="C61" s="4" t="s">
        <v>88</v>
      </c>
      <c r="D61" s="6" t="s">
        <v>3</v>
      </c>
      <c r="E61" s="3">
        <v>1956</v>
      </c>
      <c r="F61" s="18" t="s">
        <v>12</v>
      </c>
      <c r="G61" s="40" t="str">
        <f t="shared" si="1"/>
        <v>C</v>
      </c>
      <c r="H61" s="3">
        <f>COUNTIF($G$6:$G61,$G61)</f>
        <v>9</v>
      </c>
      <c r="I61" s="25">
        <v>0.0792824074074074</v>
      </c>
      <c r="J61" s="19"/>
    </row>
    <row r="62" spans="1:10" s="9" customFormat="1" ht="12.75">
      <c r="A62" s="6">
        <v>57</v>
      </c>
      <c r="B62" s="3">
        <v>16</v>
      </c>
      <c r="C62" s="4" t="s">
        <v>76</v>
      </c>
      <c r="D62" s="6" t="s">
        <v>3</v>
      </c>
      <c r="E62" s="3">
        <v>1976</v>
      </c>
      <c r="F62" s="18" t="s">
        <v>77</v>
      </c>
      <c r="G62" s="40" t="str">
        <f t="shared" si="1"/>
        <v>A</v>
      </c>
      <c r="H62" s="3">
        <f>COUNTIF($G$6:$G62,$G62)</f>
        <v>21</v>
      </c>
      <c r="I62" s="25">
        <v>0.08013888888888888</v>
      </c>
      <c r="J62" s="19"/>
    </row>
    <row r="63" spans="1:10" s="9" customFormat="1" ht="12.75">
      <c r="A63" s="6">
        <v>58</v>
      </c>
      <c r="B63" s="3">
        <v>47</v>
      </c>
      <c r="C63" s="4" t="s">
        <v>98</v>
      </c>
      <c r="D63" s="6" t="s">
        <v>3</v>
      </c>
      <c r="E63" s="3">
        <v>1954</v>
      </c>
      <c r="F63" s="18" t="s">
        <v>12</v>
      </c>
      <c r="G63" s="40" t="str">
        <f t="shared" si="1"/>
        <v>D</v>
      </c>
      <c r="H63" s="3">
        <f>COUNTIF($G$6:$G63,$G63)</f>
        <v>7</v>
      </c>
      <c r="I63" s="25">
        <v>0.08042824074074074</v>
      </c>
      <c r="J63" s="19"/>
    </row>
    <row r="64" spans="1:10" s="9" customFormat="1" ht="12.75">
      <c r="A64" s="6">
        <v>59</v>
      </c>
      <c r="B64" s="3">
        <v>55</v>
      </c>
      <c r="C64" s="4" t="s">
        <v>106</v>
      </c>
      <c r="D64" s="6" t="s">
        <v>3</v>
      </c>
      <c r="E64" s="3">
        <v>1967</v>
      </c>
      <c r="F64" s="18" t="s">
        <v>107</v>
      </c>
      <c r="G64" s="40" t="str">
        <f t="shared" si="1"/>
        <v>B</v>
      </c>
      <c r="H64" s="3">
        <f>COUNTIF($G$6:$G64,$G64)</f>
        <v>17</v>
      </c>
      <c r="I64" s="25">
        <v>0.08285879629629629</v>
      </c>
      <c r="J64" s="19"/>
    </row>
    <row r="65" spans="1:10" s="9" customFormat="1" ht="12.75">
      <c r="A65" s="6">
        <v>60</v>
      </c>
      <c r="B65" s="3">
        <v>66</v>
      </c>
      <c r="C65" s="4" t="s">
        <v>121</v>
      </c>
      <c r="D65" s="6" t="s">
        <v>3</v>
      </c>
      <c r="E65" s="3">
        <v>1966</v>
      </c>
      <c r="F65" s="18" t="s">
        <v>97</v>
      </c>
      <c r="G65" s="40" t="str">
        <f t="shared" si="1"/>
        <v>B</v>
      </c>
      <c r="H65" s="3">
        <f>COUNTIF($G$6:$G65,$G65)</f>
        <v>18</v>
      </c>
      <c r="I65" s="25">
        <v>0.08320601851851851</v>
      </c>
      <c r="J65" s="19"/>
    </row>
    <row r="66" spans="1:10" s="9" customFormat="1" ht="12.75">
      <c r="A66" s="6">
        <v>61</v>
      </c>
      <c r="B66" s="3">
        <v>23</v>
      </c>
      <c r="C66" s="4" t="s">
        <v>28</v>
      </c>
      <c r="D66" s="6" t="s">
        <v>3</v>
      </c>
      <c r="E66" s="3">
        <v>1956</v>
      </c>
      <c r="F66" s="18" t="s">
        <v>12</v>
      </c>
      <c r="G66" s="40" t="str">
        <f t="shared" si="1"/>
        <v>C</v>
      </c>
      <c r="H66" s="3">
        <f>COUNTIF($G$6:$G66,$G66)</f>
        <v>10</v>
      </c>
      <c r="I66" s="25">
        <v>0.08332175925925926</v>
      </c>
      <c r="J66" s="19"/>
    </row>
    <row r="67" spans="1:10" s="9" customFormat="1" ht="12.75">
      <c r="A67" s="6">
        <v>62</v>
      </c>
      <c r="B67" s="3">
        <v>2</v>
      </c>
      <c r="C67" s="4" t="s">
        <v>51</v>
      </c>
      <c r="D67" s="6" t="s">
        <v>3</v>
      </c>
      <c r="E67" s="3">
        <v>1971</v>
      </c>
      <c r="F67" s="18" t="s">
        <v>12</v>
      </c>
      <c r="G67" s="40" t="str">
        <f t="shared" si="1"/>
        <v>B</v>
      </c>
      <c r="H67" s="3">
        <f>COUNTIF($G$6:$G67,$G67)</f>
        <v>19</v>
      </c>
      <c r="I67" s="25">
        <v>0.08355324074074073</v>
      </c>
      <c r="J67" s="19"/>
    </row>
    <row r="68" spans="1:10" s="9" customFormat="1" ht="12.75">
      <c r="A68" s="6">
        <v>63</v>
      </c>
      <c r="B68" s="3">
        <v>54</v>
      </c>
      <c r="C68" s="4" t="s">
        <v>104</v>
      </c>
      <c r="D68" s="6" t="s">
        <v>3</v>
      </c>
      <c r="E68" s="3">
        <v>1984</v>
      </c>
      <c r="F68" s="18" t="s">
        <v>105</v>
      </c>
      <c r="G68" s="40" t="str">
        <f t="shared" si="1"/>
        <v>A</v>
      </c>
      <c r="H68" s="3">
        <f>COUNTIF($G$6:$G68,$G68)</f>
        <v>22</v>
      </c>
      <c r="I68" s="25">
        <v>0.08427083333333334</v>
      </c>
      <c r="J68" s="19"/>
    </row>
    <row r="69" spans="1:10" s="9" customFormat="1" ht="12.75">
      <c r="A69" s="6">
        <v>64</v>
      </c>
      <c r="B69" s="3">
        <v>18</v>
      </c>
      <c r="C69" s="4" t="s">
        <v>79</v>
      </c>
      <c r="D69" s="6" t="s">
        <v>3</v>
      </c>
      <c r="E69" s="3">
        <v>1965</v>
      </c>
      <c r="F69" s="18" t="s">
        <v>12</v>
      </c>
      <c r="G69" s="40" t="str">
        <f t="shared" si="1"/>
        <v>B</v>
      </c>
      <c r="H69" s="3">
        <f>COUNTIF($G$6:$G69,$G69)</f>
        <v>20</v>
      </c>
      <c r="I69" s="25">
        <v>0.08576388888888888</v>
      </c>
      <c r="J69" s="19"/>
    </row>
    <row r="70" spans="1:10" s="9" customFormat="1" ht="12.75">
      <c r="A70" s="6">
        <v>65</v>
      </c>
      <c r="B70" s="3">
        <v>48</v>
      </c>
      <c r="C70" s="4" t="s">
        <v>99</v>
      </c>
      <c r="D70" s="6" t="s">
        <v>3</v>
      </c>
      <c r="E70" s="3">
        <v>1978</v>
      </c>
      <c r="F70" s="18" t="s">
        <v>12</v>
      </c>
      <c r="G70" s="40" t="str">
        <f t="shared" si="1"/>
        <v>A</v>
      </c>
      <c r="H70" s="3">
        <f>COUNTIF($G$6:$G70,$G70)</f>
        <v>23</v>
      </c>
      <c r="I70" s="25">
        <v>0.08603009259259259</v>
      </c>
      <c r="J70" s="19"/>
    </row>
    <row r="71" spans="1:10" s="9" customFormat="1" ht="12.75">
      <c r="A71" s="6">
        <v>66</v>
      </c>
      <c r="B71" s="3">
        <v>71</v>
      </c>
      <c r="C71" s="4" t="s">
        <v>43</v>
      </c>
      <c r="D71" s="6" t="s">
        <v>3</v>
      </c>
      <c r="E71" s="3">
        <v>1976</v>
      </c>
      <c r="F71" s="18" t="s">
        <v>24</v>
      </c>
      <c r="G71" s="40" t="str">
        <f t="shared" si="1"/>
        <v>A</v>
      </c>
      <c r="H71" s="3">
        <f>COUNTIF($G$6:$G71,$G71)</f>
        <v>24</v>
      </c>
      <c r="I71" s="25" t="s">
        <v>136</v>
      </c>
      <c r="J71" s="19" t="s">
        <v>87</v>
      </c>
    </row>
    <row r="72" spans="1:10" s="9" customFormat="1" ht="12.75">
      <c r="A72" s="6">
        <v>67</v>
      </c>
      <c r="B72" s="3">
        <v>25</v>
      </c>
      <c r="C72" s="4" t="s">
        <v>27</v>
      </c>
      <c r="D72" s="6" t="s">
        <v>3</v>
      </c>
      <c r="E72" s="3">
        <v>1958</v>
      </c>
      <c r="F72" s="18" t="s">
        <v>81</v>
      </c>
      <c r="G72" s="40" t="str">
        <f t="shared" si="1"/>
        <v>C</v>
      </c>
      <c r="H72" s="3">
        <f>COUNTIF($G$6:$G72,$G72)</f>
        <v>11</v>
      </c>
      <c r="I72" s="25" t="s">
        <v>136</v>
      </c>
      <c r="J72" s="19"/>
    </row>
    <row r="73" spans="1:10" s="9" customFormat="1" ht="38.25" customHeight="1">
      <c r="A73" s="11"/>
      <c r="B73" s="8"/>
      <c r="C73" s="13"/>
      <c r="D73" s="11"/>
      <c r="E73" s="8"/>
      <c r="F73" s="22"/>
      <c r="G73" s="8"/>
      <c r="H73" s="8"/>
      <c r="I73" s="8"/>
      <c r="J73" s="23"/>
    </row>
    <row r="74" spans="1:10" s="29" customFormat="1" ht="12">
      <c r="A74" s="142" t="s">
        <v>35</v>
      </c>
      <c r="B74" s="142"/>
      <c r="C74" s="142"/>
      <c r="D74" s="11"/>
      <c r="E74" s="11"/>
      <c r="F74" s="27"/>
      <c r="G74" s="11"/>
      <c r="H74" s="11"/>
      <c r="I74" s="11"/>
      <c r="J74" s="28"/>
    </row>
    <row r="75" spans="1:10" s="29" customFormat="1" ht="12">
      <c r="A75" s="11"/>
      <c r="B75" s="11"/>
      <c r="C75" s="39"/>
      <c r="D75" s="11"/>
      <c r="E75" s="11"/>
      <c r="F75" s="27"/>
      <c r="G75" s="11"/>
      <c r="H75" s="11"/>
      <c r="I75" s="11"/>
      <c r="J75" s="28"/>
    </row>
    <row r="76" spans="1:10" s="5" customFormat="1" ht="36">
      <c r="A76" s="62" t="s">
        <v>18</v>
      </c>
      <c r="B76" s="62" t="s">
        <v>9</v>
      </c>
      <c r="C76" s="69" t="s">
        <v>0</v>
      </c>
      <c r="D76" s="70" t="s">
        <v>5</v>
      </c>
      <c r="E76" s="62" t="s">
        <v>8</v>
      </c>
      <c r="F76" s="71" t="s">
        <v>1</v>
      </c>
      <c r="G76" s="72" t="s">
        <v>135</v>
      </c>
      <c r="H76" s="62" t="s">
        <v>7</v>
      </c>
      <c r="I76" s="72" t="s">
        <v>2</v>
      </c>
      <c r="J76" s="73"/>
    </row>
    <row r="77" spans="1:10" s="44" customFormat="1" ht="12.75">
      <c r="A77" s="31">
        <v>1</v>
      </c>
      <c r="B77" s="32">
        <v>70</v>
      </c>
      <c r="C77" s="41" t="s">
        <v>129</v>
      </c>
      <c r="D77" s="31" t="s">
        <v>3</v>
      </c>
      <c r="E77" s="32">
        <v>1943</v>
      </c>
      <c r="F77" s="33" t="s">
        <v>130</v>
      </c>
      <c r="G77" s="42" t="str">
        <f>IF($D77="m",IF($E$1-$E77&gt;17,IF($E$1-$E77&lt;40,"A",IF($E$1-$E77&gt;49,IF($E$1-$E77&gt;59,IF($E$1-$E77&gt;69,"E","D"),"C"),"B")),"JM"),IF($E$1-$E77&gt;17,IF($E$1-$E77&lt;35,"F","G"),"JŽ"))</f>
        <v>E</v>
      </c>
      <c r="H77" s="32">
        <f>COUNTIF($G$6:$G77,$G77)</f>
        <v>1</v>
      </c>
      <c r="I77" s="34">
        <v>0.0371875</v>
      </c>
      <c r="J77" s="43"/>
    </row>
    <row r="78" spans="1:10" s="55" customFormat="1" ht="12.75">
      <c r="A78" s="47">
        <v>2</v>
      </c>
      <c r="B78" s="48">
        <v>12</v>
      </c>
      <c r="C78" s="49" t="s">
        <v>53</v>
      </c>
      <c r="D78" s="47" t="s">
        <v>3</v>
      </c>
      <c r="E78" s="48">
        <v>1942</v>
      </c>
      <c r="F78" s="50" t="s">
        <v>24</v>
      </c>
      <c r="G78" s="51" t="str">
        <f>IF($D78="m",IF($E$1-$E78&gt;17,IF($E$1-$E78&lt;40,"A",IF($E$1-$E78&gt;49,IF($E$1-$E78&gt;59,IF($E$1-$E78&gt;69,"E","D"),"C"),"B")),"JM"),IF($E$1-$E78&gt;17,IF($E$1-$E78&lt;35,"F","G"),"JŽ"))</f>
        <v>E</v>
      </c>
      <c r="H78" s="48">
        <f>COUNTIF($G$6:$G78,$G78)</f>
        <v>2</v>
      </c>
      <c r="I78" s="52">
        <v>0.038796296296296294</v>
      </c>
      <c r="J78" s="53" t="s">
        <v>87</v>
      </c>
    </row>
    <row r="79" spans="1:10" s="59" customFormat="1" ht="12.75">
      <c r="A79" s="35">
        <v>3</v>
      </c>
      <c r="B79" s="36">
        <v>58</v>
      </c>
      <c r="C79" s="56" t="s">
        <v>64</v>
      </c>
      <c r="D79" s="35" t="s">
        <v>3</v>
      </c>
      <c r="E79" s="36">
        <v>1942</v>
      </c>
      <c r="F79" s="37" t="s">
        <v>65</v>
      </c>
      <c r="G79" s="57" t="str">
        <f>IF($D79="m",IF($E$1-$E79&gt;17,IF($E$1-$E79&lt;40,"A",IF($E$1-$E79&gt;49,IF($E$1-$E79&gt;59,IF($E$1-$E79&gt;69,"E","D"),"C"),"B")),"JM"),IF($E$1-$E79&gt;17,IF($E$1-$E79&lt;35,"F","G"),"JŽ"))</f>
        <v>E</v>
      </c>
      <c r="H79" s="36">
        <f>COUNTIF($G$6:$G79,$G79)</f>
        <v>3</v>
      </c>
      <c r="I79" s="38">
        <v>0.041608796296296297</v>
      </c>
      <c r="J79" s="58"/>
    </row>
    <row r="80" spans="1:10" s="5" customFormat="1" ht="12.75">
      <c r="A80" s="6">
        <v>4</v>
      </c>
      <c r="B80" s="3">
        <v>5</v>
      </c>
      <c r="C80" s="4" t="s">
        <v>39</v>
      </c>
      <c r="D80" s="6" t="s">
        <v>3</v>
      </c>
      <c r="E80" s="3">
        <v>1942</v>
      </c>
      <c r="F80" s="18" t="s">
        <v>40</v>
      </c>
      <c r="G80" s="40" t="str">
        <f>IF($D80="m",IF($E$1-$E80&gt;17,IF($E$1-$E80&lt;40,"A",IF($E$1-$E80&gt;49,IF($E$1-$E80&gt;59,IF($E$1-$E80&gt;69,"E","D"),"C"),"B")),"JM"),IF($E$1-$E80&gt;17,IF($E$1-$E80&lt;35,"F","G"),"JŽ"))</f>
        <v>E</v>
      </c>
      <c r="H80" s="3">
        <f>COUNTIF($G$6:$G80,$G80)</f>
        <v>4</v>
      </c>
      <c r="I80" s="25">
        <v>0.04627314814814815</v>
      </c>
      <c r="J80" s="19"/>
    </row>
    <row r="81" spans="1:9" ht="12">
      <c r="A81" s="11"/>
      <c r="B81" s="8"/>
      <c r="C81" s="13"/>
      <c r="D81" s="8"/>
      <c r="E81" s="8"/>
      <c r="F81" s="22"/>
      <c r="G81" s="8"/>
      <c r="H81" s="8"/>
      <c r="I81" s="8"/>
    </row>
    <row r="82" spans="3:6" ht="12">
      <c r="C82" s="14"/>
      <c r="D82" s="7"/>
      <c r="F82" s="24"/>
    </row>
    <row r="83" spans="1:9" ht="12">
      <c r="A83" s="140" t="s">
        <v>48</v>
      </c>
      <c r="B83" s="140"/>
      <c r="C83" s="140"/>
      <c r="D83" s="140"/>
      <c r="E83" s="140"/>
      <c r="F83" s="140"/>
      <c r="G83" s="140"/>
      <c r="H83" s="140"/>
      <c r="I83" s="140"/>
    </row>
    <row r="84" spans="1:6" ht="12">
      <c r="A84" s="140" t="s">
        <v>47</v>
      </c>
      <c r="B84" s="140"/>
      <c r="C84" s="140"/>
      <c r="D84" s="141"/>
      <c r="E84" s="141"/>
      <c r="F84" s="141"/>
    </row>
  </sheetData>
  <sheetProtection/>
  <mergeCells count="5">
    <mergeCell ref="A83:I83"/>
    <mergeCell ref="A84:F84"/>
    <mergeCell ref="A74:C74"/>
    <mergeCell ref="A2:J2"/>
    <mergeCell ref="A3:J3"/>
  </mergeCells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L78" sqref="L78"/>
    </sheetView>
  </sheetViews>
  <sheetFormatPr defaultColWidth="8.8515625" defaultRowHeight="12.75"/>
  <cols>
    <col min="1" max="1" width="4.8515625" style="10" customWidth="1"/>
    <col min="2" max="2" width="5.28125" style="1" customWidth="1"/>
    <col min="3" max="3" width="16.57421875" style="12" customWidth="1"/>
    <col min="4" max="4" width="3.7109375" style="2" customWidth="1"/>
    <col min="5" max="5" width="7.421875" style="1" customWidth="1"/>
    <col min="6" max="6" width="24.00390625" style="15" customWidth="1"/>
    <col min="7" max="7" width="3.8515625" style="1" customWidth="1"/>
    <col min="8" max="8" width="4.7109375" style="1" customWidth="1"/>
    <col min="9" max="9" width="8.7109375" style="1" customWidth="1"/>
    <col min="10" max="10" width="5.7109375" style="16" customWidth="1"/>
    <col min="11" max="16384" width="8.8515625" style="2" customWidth="1"/>
  </cols>
  <sheetData>
    <row r="1" spans="4:5" ht="1.5" customHeight="1">
      <c r="D1" s="2" t="s">
        <v>6</v>
      </c>
      <c r="E1" s="1">
        <v>2014</v>
      </c>
    </row>
    <row r="2" spans="1:10" s="17" customFormat="1" ht="18" customHeight="1">
      <c r="A2" s="143" t="s">
        <v>68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s="17" customFormat="1" ht="18.75" customHeight="1">
      <c r="A3" s="144" t="s">
        <v>69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2:6" ht="18" customHeight="1">
      <c r="B4" s="61" t="s">
        <v>46</v>
      </c>
      <c r="D4" s="1"/>
      <c r="F4" s="16"/>
    </row>
    <row r="5" spans="1:10" ht="27" customHeight="1">
      <c r="A5" s="62" t="s">
        <v>18</v>
      </c>
      <c r="B5" s="63" t="s">
        <v>9</v>
      </c>
      <c r="C5" s="64" t="s">
        <v>0</v>
      </c>
      <c r="D5" s="65" t="s">
        <v>5</v>
      </c>
      <c r="E5" s="63" t="s">
        <v>8</v>
      </c>
      <c r="F5" s="66" t="s">
        <v>1</v>
      </c>
      <c r="G5" s="67" t="s">
        <v>49</v>
      </c>
      <c r="H5" s="63" t="s">
        <v>134</v>
      </c>
      <c r="I5" s="67" t="s">
        <v>2</v>
      </c>
      <c r="J5" s="68" t="s">
        <v>36</v>
      </c>
    </row>
    <row r="6" spans="1:10" s="46" customFormat="1" ht="12.75">
      <c r="A6" s="31">
        <v>1</v>
      </c>
      <c r="B6" s="32">
        <v>6</v>
      </c>
      <c r="C6" s="41" t="s">
        <v>21</v>
      </c>
      <c r="D6" s="31" t="s">
        <v>3</v>
      </c>
      <c r="E6" s="32">
        <v>1983</v>
      </c>
      <c r="F6" s="33" t="s">
        <v>67</v>
      </c>
      <c r="G6" s="42" t="str">
        <f>IF($D6="m",IF($E$1-$E6&gt;17,IF($E$1-$E6&lt;40,"A",IF($E$1-$E6&gt;49,IF($E$1-$E6&gt;59,IF($E$1-$E6&gt;69,"E","D"),"C"),"B")),"JM"),IF($E$1-$E6&gt;17,IF($E$1-$E6&lt;35,"F","G"),"JŽ"))</f>
        <v>A</v>
      </c>
      <c r="H6" s="32">
        <f>COUNTIF($G$6:$G6,$G6)</f>
        <v>1</v>
      </c>
      <c r="I6" s="34">
        <v>0.05275462962962963</v>
      </c>
      <c r="J6" s="43"/>
    </row>
    <row r="7" spans="1:10" s="54" customFormat="1" ht="12.75">
      <c r="A7" s="47">
        <v>2</v>
      </c>
      <c r="B7" s="48">
        <v>8</v>
      </c>
      <c r="C7" s="49" t="s">
        <v>72</v>
      </c>
      <c r="D7" s="47" t="s">
        <v>3</v>
      </c>
      <c r="E7" s="48">
        <v>1974</v>
      </c>
      <c r="F7" s="50" t="s">
        <v>73</v>
      </c>
      <c r="G7" s="51" t="s">
        <v>90</v>
      </c>
      <c r="H7" s="48">
        <f>COUNTIF($G$6:$G7,$G7)</f>
        <v>2</v>
      </c>
      <c r="I7" s="52">
        <v>0.05392361111111111</v>
      </c>
      <c r="J7" s="53"/>
    </row>
    <row r="8" spans="1:10" s="60" customFormat="1" ht="12.75">
      <c r="A8" s="35">
        <v>3</v>
      </c>
      <c r="B8" s="36">
        <v>57</v>
      </c>
      <c r="C8" s="56" t="s">
        <v>110</v>
      </c>
      <c r="D8" s="35" t="s">
        <v>3</v>
      </c>
      <c r="E8" s="36">
        <v>1991</v>
      </c>
      <c r="F8" s="37" t="s">
        <v>111</v>
      </c>
      <c r="G8" s="57" t="str">
        <f aca="true" t="shared" si="0" ref="G8:G29">IF($D8="m",IF($E$1-$E8&gt;17,IF($E$1-$E8&lt;40,"A",IF($E$1-$E8&gt;49,IF($E$1-$E8&gt;59,IF($E$1-$E8&gt;69,"E","D"),"C"),"B")),"JM"),IF($E$1-$E8&gt;17,IF($E$1-$E8&lt;35,"F","G"),"JŽ"))</f>
        <v>A</v>
      </c>
      <c r="H8" s="36">
        <f>COUNTIF($G$6:$G8,$G8)</f>
        <v>3</v>
      </c>
      <c r="I8" s="38">
        <v>0.054733796296296294</v>
      </c>
      <c r="J8" s="58"/>
    </row>
    <row r="9" spans="1:10" s="9" customFormat="1" ht="12.75">
      <c r="A9" s="6">
        <v>4</v>
      </c>
      <c r="B9" s="3">
        <v>10</v>
      </c>
      <c r="C9" s="4" t="s">
        <v>42</v>
      </c>
      <c r="D9" s="6" t="s">
        <v>3</v>
      </c>
      <c r="E9" s="3">
        <v>1975</v>
      </c>
      <c r="F9" s="18" t="s">
        <v>24</v>
      </c>
      <c r="G9" s="40" t="str">
        <f t="shared" si="0"/>
        <v>A</v>
      </c>
      <c r="H9" s="3">
        <f>COUNTIF($G$6:$G9,$G9)</f>
        <v>4</v>
      </c>
      <c r="I9" s="25">
        <v>0.05634259259259259</v>
      </c>
      <c r="J9" s="19"/>
    </row>
    <row r="10" spans="1:10" s="9" customFormat="1" ht="12.75">
      <c r="A10" s="6">
        <v>5</v>
      </c>
      <c r="B10" s="3">
        <v>7</v>
      </c>
      <c r="C10" s="4" t="s">
        <v>10</v>
      </c>
      <c r="D10" s="6" t="s">
        <v>3</v>
      </c>
      <c r="E10" s="3">
        <v>1981</v>
      </c>
      <c r="F10" s="18" t="s">
        <v>25</v>
      </c>
      <c r="G10" s="40" t="str">
        <f t="shared" si="0"/>
        <v>A</v>
      </c>
      <c r="H10" s="3">
        <f>COUNTIF($G$6:$G10,$G10)</f>
        <v>5</v>
      </c>
      <c r="I10" s="25">
        <v>0.05700231481481482</v>
      </c>
      <c r="J10" s="19"/>
    </row>
    <row r="11" spans="1:10" s="9" customFormat="1" ht="12.75" hidden="1">
      <c r="A11" s="6">
        <v>6</v>
      </c>
      <c r="B11" s="3">
        <v>61</v>
      </c>
      <c r="C11" s="4" t="s">
        <v>115</v>
      </c>
      <c r="D11" s="6" t="s">
        <v>3</v>
      </c>
      <c r="E11" s="3">
        <v>1985</v>
      </c>
      <c r="F11" s="18" t="s">
        <v>19</v>
      </c>
      <c r="G11" s="40" t="str">
        <f t="shared" si="0"/>
        <v>A</v>
      </c>
      <c r="H11" s="3">
        <f>COUNTIF($G$6:$G11,$G11)</f>
        <v>6</v>
      </c>
      <c r="I11" s="25">
        <v>0.06054398148148148</v>
      </c>
      <c r="J11" s="19"/>
    </row>
    <row r="12" spans="1:10" s="9" customFormat="1" ht="12.75" hidden="1">
      <c r="A12" s="6">
        <v>7</v>
      </c>
      <c r="B12" s="3">
        <v>22</v>
      </c>
      <c r="C12" s="4" t="s">
        <v>59</v>
      </c>
      <c r="D12" s="6" t="s">
        <v>3</v>
      </c>
      <c r="E12" s="3">
        <v>1976</v>
      </c>
      <c r="F12" s="18" t="s">
        <v>24</v>
      </c>
      <c r="G12" s="40" t="str">
        <f t="shared" si="0"/>
        <v>A</v>
      </c>
      <c r="H12" s="3">
        <f>COUNTIF($G$6:$G12,$G12)</f>
        <v>7</v>
      </c>
      <c r="I12" s="25">
        <v>0.06116898148148148</v>
      </c>
      <c r="J12" s="19"/>
    </row>
    <row r="13" spans="1:10" s="9" customFormat="1" ht="12.75" hidden="1">
      <c r="A13" s="6">
        <v>8</v>
      </c>
      <c r="B13" s="3">
        <v>41</v>
      </c>
      <c r="C13" s="4" t="s">
        <v>94</v>
      </c>
      <c r="D13" s="6" t="s">
        <v>3</v>
      </c>
      <c r="E13" s="3">
        <v>1979</v>
      </c>
      <c r="F13" s="18" t="s">
        <v>95</v>
      </c>
      <c r="G13" s="40" t="str">
        <f t="shared" si="0"/>
        <v>A</v>
      </c>
      <c r="H13" s="3">
        <f>COUNTIF($G$6:$G13,$G13)</f>
        <v>8</v>
      </c>
      <c r="I13" s="25">
        <v>0.06258101851851851</v>
      </c>
      <c r="J13" s="19"/>
    </row>
    <row r="14" spans="1:10" s="9" customFormat="1" ht="12.75" hidden="1">
      <c r="A14" s="6">
        <v>9</v>
      </c>
      <c r="B14" s="3">
        <v>29</v>
      </c>
      <c r="C14" s="4" t="s">
        <v>84</v>
      </c>
      <c r="D14" s="6" t="s">
        <v>3</v>
      </c>
      <c r="E14" s="3">
        <v>1982</v>
      </c>
      <c r="F14" s="18" t="s">
        <v>11</v>
      </c>
      <c r="G14" s="40" t="str">
        <f t="shared" si="0"/>
        <v>A</v>
      </c>
      <c r="H14" s="3">
        <f>COUNTIF($G$6:$G14,$G14)</f>
        <v>9</v>
      </c>
      <c r="I14" s="25">
        <v>0.06466435185185186</v>
      </c>
      <c r="J14" s="19"/>
    </row>
    <row r="15" spans="1:10" s="9" customFormat="1" ht="12.75" hidden="1">
      <c r="A15" s="6">
        <v>10</v>
      </c>
      <c r="B15" s="3">
        <v>45</v>
      </c>
      <c r="C15" s="4" t="s">
        <v>44</v>
      </c>
      <c r="D15" s="6" t="s">
        <v>3</v>
      </c>
      <c r="E15" s="3">
        <v>1986</v>
      </c>
      <c r="F15" s="18" t="s">
        <v>12</v>
      </c>
      <c r="G15" s="40" t="str">
        <f t="shared" si="0"/>
        <v>A</v>
      </c>
      <c r="H15" s="3">
        <f>COUNTIF($G$6:$G15,$G15)</f>
        <v>10</v>
      </c>
      <c r="I15" s="25">
        <v>0.06570601851851852</v>
      </c>
      <c r="J15" s="19"/>
    </row>
    <row r="16" spans="1:10" s="9" customFormat="1" ht="12.75" hidden="1">
      <c r="A16" s="6">
        <v>11</v>
      </c>
      <c r="B16" s="3">
        <v>46</v>
      </c>
      <c r="C16" s="4" t="s">
        <v>23</v>
      </c>
      <c r="D16" s="6" t="s">
        <v>3</v>
      </c>
      <c r="E16" s="3">
        <v>1988</v>
      </c>
      <c r="F16" s="18" t="s">
        <v>25</v>
      </c>
      <c r="G16" s="40" t="str">
        <f t="shared" si="0"/>
        <v>A</v>
      </c>
      <c r="H16" s="3">
        <f>COUNTIF($G$6:$G16,$G16)</f>
        <v>11</v>
      </c>
      <c r="I16" s="25">
        <v>0.06570601851851852</v>
      </c>
      <c r="J16" s="19"/>
    </row>
    <row r="17" spans="1:10" s="9" customFormat="1" ht="12.75" hidden="1">
      <c r="A17" s="6">
        <v>12</v>
      </c>
      <c r="B17" s="3">
        <v>9</v>
      </c>
      <c r="C17" s="4" t="s">
        <v>54</v>
      </c>
      <c r="D17" s="6" t="s">
        <v>3</v>
      </c>
      <c r="E17" s="3">
        <v>1975</v>
      </c>
      <c r="F17" s="18" t="s">
        <v>11</v>
      </c>
      <c r="G17" s="40" t="str">
        <f t="shared" si="0"/>
        <v>A</v>
      </c>
      <c r="H17" s="3">
        <f>COUNTIF($G$6:$G17,$G17)</f>
        <v>12</v>
      </c>
      <c r="I17" s="25">
        <v>0.06657407407407408</v>
      </c>
      <c r="J17" s="19"/>
    </row>
    <row r="18" spans="1:10" s="9" customFormat="1" ht="12.75" hidden="1">
      <c r="A18" s="6">
        <v>13</v>
      </c>
      <c r="B18" s="3">
        <v>67</v>
      </c>
      <c r="C18" s="4" t="s">
        <v>66</v>
      </c>
      <c r="D18" s="6" t="s">
        <v>3</v>
      </c>
      <c r="E18" s="3">
        <v>1982</v>
      </c>
      <c r="F18" s="18" t="s">
        <v>124</v>
      </c>
      <c r="G18" s="40" t="str">
        <f t="shared" si="0"/>
        <v>A</v>
      </c>
      <c r="H18" s="3">
        <f>COUNTIF($G$6:$G18,$G18)</f>
        <v>13</v>
      </c>
      <c r="I18" s="25">
        <v>0.06827546296296295</v>
      </c>
      <c r="J18" s="19"/>
    </row>
    <row r="19" spans="1:10" s="9" customFormat="1" ht="12.75" hidden="1">
      <c r="A19" s="6">
        <v>14</v>
      </c>
      <c r="B19" s="3">
        <v>68</v>
      </c>
      <c r="C19" s="4" t="s">
        <v>125</v>
      </c>
      <c r="D19" s="6" t="s">
        <v>3</v>
      </c>
      <c r="E19" s="3">
        <v>1991</v>
      </c>
      <c r="F19" s="18" t="s">
        <v>126</v>
      </c>
      <c r="G19" s="40" t="str">
        <f t="shared" si="0"/>
        <v>A</v>
      </c>
      <c r="H19" s="3">
        <f>COUNTIF($G$6:$G19,$G19)</f>
        <v>14</v>
      </c>
      <c r="I19" s="25">
        <v>0.06831018518518518</v>
      </c>
      <c r="J19" s="19"/>
    </row>
    <row r="20" spans="1:10" s="9" customFormat="1" ht="12.75" hidden="1">
      <c r="A20" s="6">
        <v>15</v>
      </c>
      <c r="B20" s="3">
        <v>62</v>
      </c>
      <c r="C20" s="4" t="s">
        <v>116</v>
      </c>
      <c r="D20" s="6" t="s">
        <v>3</v>
      </c>
      <c r="E20" s="3">
        <v>1975</v>
      </c>
      <c r="F20" s="18" t="s">
        <v>117</v>
      </c>
      <c r="G20" s="40" t="str">
        <f t="shared" si="0"/>
        <v>A</v>
      </c>
      <c r="H20" s="3">
        <f>COUNTIF($G$6:$G20,$G20)</f>
        <v>15</v>
      </c>
      <c r="I20" s="25">
        <v>0.06833333333333334</v>
      </c>
      <c r="J20" s="19"/>
    </row>
    <row r="21" spans="1:10" s="9" customFormat="1" ht="12.75" hidden="1">
      <c r="A21" s="6">
        <v>16</v>
      </c>
      <c r="B21" s="3">
        <v>53</v>
      </c>
      <c r="C21" s="4" t="s">
        <v>103</v>
      </c>
      <c r="D21" s="6" t="s">
        <v>3</v>
      </c>
      <c r="E21" s="3">
        <v>1977</v>
      </c>
      <c r="F21" s="18" t="s">
        <v>12</v>
      </c>
      <c r="G21" s="40" t="str">
        <f t="shared" si="0"/>
        <v>A</v>
      </c>
      <c r="H21" s="3">
        <f>COUNTIF($G$6:$G21,$G21)</f>
        <v>16</v>
      </c>
      <c r="I21" s="25">
        <v>0.06979166666666667</v>
      </c>
      <c r="J21" s="19"/>
    </row>
    <row r="22" spans="1:10" s="9" customFormat="1" ht="12.75" hidden="1">
      <c r="A22" s="6">
        <v>17</v>
      </c>
      <c r="B22" s="3">
        <v>32</v>
      </c>
      <c r="C22" s="4" t="s">
        <v>58</v>
      </c>
      <c r="D22" s="6" t="s">
        <v>3</v>
      </c>
      <c r="E22" s="3">
        <v>1981</v>
      </c>
      <c r="F22" s="18" t="s">
        <v>86</v>
      </c>
      <c r="G22" s="40" t="str">
        <f t="shared" si="0"/>
        <v>A</v>
      </c>
      <c r="H22" s="3">
        <f>COUNTIF($G$6:$G22,$G22)</f>
        <v>17</v>
      </c>
      <c r="I22" s="25">
        <v>0.0703125</v>
      </c>
      <c r="J22" s="19"/>
    </row>
    <row r="23" spans="1:10" s="9" customFormat="1" ht="12.75" hidden="1">
      <c r="A23" s="6">
        <v>18</v>
      </c>
      <c r="B23" s="3">
        <v>51</v>
      </c>
      <c r="C23" s="4" t="s">
        <v>101</v>
      </c>
      <c r="D23" s="6" t="s">
        <v>3</v>
      </c>
      <c r="E23" s="3">
        <v>1979</v>
      </c>
      <c r="F23" s="18" t="s">
        <v>102</v>
      </c>
      <c r="G23" s="40" t="str">
        <f t="shared" si="0"/>
        <v>A</v>
      </c>
      <c r="H23" s="3">
        <f>COUNTIF($G$6:$G23,$G23)</f>
        <v>18</v>
      </c>
      <c r="I23" s="25">
        <v>0.0720486111111111</v>
      </c>
      <c r="J23" s="19"/>
    </row>
    <row r="24" spans="1:10" s="9" customFormat="1" ht="12.75" hidden="1">
      <c r="A24" s="6">
        <v>19</v>
      </c>
      <c r="B24" s="3">
        <v>64</v>
      </c>
      <c r="C24" s="4" t="s">
        <v>119</v>
      </c>
      <c r="D24" s="6" t="s">
        <v>3</v>
      </c>
      <c r="E24" s="3">
        <v>1985</v>
      </c>
      <c r="F24" s="18" t="s">
        <v>120</v>
      </c>
      <c r="G24" s="40" t="str">
        <f t="shared" si="0"/>
        <v>A</v>
      </c>
      <c r="H24" s="3">
        <f>COUNTIF($G$6:$G24,$G24)</f>
        <v>19</v>
      </c>
      <c r="I24" s="25">
        <v>0.07340277777777778</v>
      </c>
      <c r="J24" s="19"/>
    </row>
    <row r="25" spans="1:10" s="9" customFormat="1" ht="12.75" hidden="1">
      <c r="A25" s="6">
        <v>20</v>
      </c>
      <c r="B25" s="3">
        <v>63</v>
      </c>
      <c r="C25" s="4" t="s">
        <v>118</v>
      </c>
      <c r="D25" s="6" t="s">
        <v>3</v>
      </c>
      <c r="E25" s="3">
        <v>1980</v>
      </c>
      <c r="F25" s="18" t="s">
        <v>12</v>
      </c>
      <c r="G25" s="40" t="str">
        <f t="shared" si="0"/>
        <v>A</v>
      </c>
      <c r="H25" s="3">
        <f>COUNTIF($G$6:$G25,$G25)</f>
        <v>20</v>
      </c>
      <c r="I25" s="25">
        <v>0.07726851851851851</v>
      </c>
      <c r="J25" s="19"/>
    </row>
    <row r="26" spans="1:10" s="9" customFormat="1" ht="12.75" hidden="1">
      <c r="A26" s="6">
        <v>21</v>
      </c>
      <c r="B26" s="3">
        <v>16</v>
      </c>
      <c r="C26" s="4" t="s">
        <v>76</v>
      </c>
      <c r="D26" s="6" t="s">
        <v>3</v>
      </c>
      <c r="E26" s="3">
        <v>1976</v>
      </c>
      <c r="F26" s="18" t="s">
        <v>77</v>
      </c>
      <c r="G26" s="40" t="str">
        <f t="shared" si="0"/>
        <v>A</v>
      </c>
      <c r="H26" s="3">
        <f>COUNTIF($G$6:$G26,$G26)</f>
        <v>21</v>
      </c>
      <c r="I26" s="25">
        <v>0.08013888888888888</v>
      </c>
      <c r="J26" s="19"/>
    </row>
    <row r="27" spans="1:10" s="9" customFormat="1" ht="12.75" hidden="1">
      <c r="A27" s="6">
        <v>22</v>
      </c>
      <c r="B27" s="3">
        <v>54</v>
      </c>
      <c r="C27" s="4" t="s">
        <v>104</v>
      </c>
      <c r="D27" s="6" t="s">
        <v>3</v>
      </c>
      <c r="E27" s="3">
        <v>1984</v>
      </c>
      <c r="F27" s="18" t="s">
        <v>105</v>
      </c>
      <c r="G27" s="40" t="str">
        <f t="shared" si="0"/>
        <v>A</v>
      </c>
      <c r="H27" s="3">
        <f>COUNTIF($G$6:$G27,$G27)</f>
        <v>22</v>
      </c>
      <c r="I27" s="25">
        <v>0.08427083333333334</v>
      </c>
      <c r="J27" s="19"/>
    </row>
    <row r="28" spans="1:10" s="9" customFormat="1" ht="12.75" hidden="1">
      <c r="A28" s="6">
        <v>23</v>
      </c>
      <c r="B28" s="3">
        <v>48</v>
      </c>
      <c r="C28" s="4" t="s">
        <v>99</v>
      </c>
      <c r="D28" s="6" t="s">
        <v>3</v>
      </c>
      <c r="E28" s="3">
        <v>1978</v>
      </c>
      <c r="F28" s="18" t="s">
        <v>12</v>
      </c>
      <c r="G28" s="40" t="str">
        <f t="shared" si="0"/>
        <v>A</v>
      </c>
      <c r="H28" s="3">
        <f>COUNTIF($G$6:$G28,$G28)</f>
        <v>23</v>
      </c>
      <c r="I28" s="25">
        <v>0.08603009259259259</v>
      </c>
      <c r="J28" s="19"/>
    </row>
    <row r="29" spans="1:10" s="9" customFormat="1" ht="12.75" hidden="1">
      <c r="A29" s="6">
        <v>24</v>
      </c>
      <c r="B29" s="3">
        <v>71</v>
      </c>
      <c r="C29" s="4" t="s">
        <v>43</v>
      </c>
      <c r="D29" s="6" t="s">
        <v>3</v>
      </c>
      <c r="E29" s="3">
        <v>1976</v>
      </c>
      <c r="F29" s="18" t="s">
        <v>24</v>
      </c>
      <c r="G29" s="40" t="str">
        <f t="shared" si="0"/>
        <v>A</v>
      </c>
      <c r="H29" s="3">
        <f>COUNTIF($G$6:$G29,$G29)</f>
        <v>24</v>
      </c>
      <c r="I29" s="25" t="s">
        <v>132</v>
      </c>
      <c r="J29" s="19" t="s">
        <v>87</v>
      </c>
    </row>
    <row r="30" spans="1:10" s="9" customFormat="1" ht="12.75">
      <c r="A30" s="6"/>
      <c r="B30" s="3"/>
      <c r="C30" s="4"/>
      <c r="D30" s="6"/>
      <c r="E30" s="3"/>
      <c r="F30" s="18"/>
      <c r="G30" s="40"/>
      <c r="H30" s="3"/>
      <c r="I30" s="25"/>
      <c r="J30" s="19"/>
    </row>
    <row r="31" spans="1:10" s="45" customFormat="1" ht="12.75">
      <c r="A31" s="31">
        <v>1</v>
      </c>
      <c r="B31" s="32">
        <v>69</v>
      </c>
      <c r="C31" s="41" t="s">
        <v>127</v>
      </c>
      <c r="D31" s="31" t="s">
        <v>3</v>
      </c>
      <c r="E31" s="32">
        <v>1970</v>
      </c>
      <c r="F31" s="33" t="s">
        <v>128</v>
      </c>
      <c r="G31" s="42" t="str">
        <f aca="true" t="shared" si="1" ref="G31:G50">IF($D31="m",IF($E$1-$E31&gt;17,IF($E$1-$E31&lt;40,"A",IF($E$1-$E31&gt;49,IF($E$1-$E31&gt;59,IF($E$1-$E31&gt;69,"E","D"),"C"),"B")),"JM"),IF($E$1-$E31&gt;17,IF($E$1-$E31&lt;35,"F","G"),"JŽ"))</f>
        <v>B</v>
      </c>
      <c r="H31" s="32">
        <f>COUNTIF($G$6:$G31,$G31)</f>
        <v>1</v>
      </c>
      <c r="I31" s="34">
        <v>0.054050925925925926</v>
      </c>
      <c r="J31" s="43"/>
    </row>
    <row r="32" spans="1:10" s="54" customFormat="1" ht="12.75">
      <c r="A32" s="47">
        <v>2</v>
      </c>
      <c r="B32" s="48">
        <v>65</v>
      </c>
      <c r="C32" s="49" t="s">
        <v>122</v>
      </c>
      <c r="D32" s="47" t="s">
        <v>3</v>
      </c>
      <c r="E32" s="48">
        <v>1969</v>
      </c>
      <c r="F32" s="50" t="s">
        <v>123</v>
      </c>
      <c r="G32" s="51" t="str">
        <f t="shared" si="1"/>
        <v>B</v>
      </c>
      <c r="H32" s="48">
        <f>COUNTIF($G$6:$G32,$G32)</f>
        <v>2</v>
      </c>
      <c r="I32" s="52">
        <v>0.05447916666666667</v>
      </c>
      <c r="J32" s="53"/>
    </row>
    <row r="33" spans="1:10" s="60" customFormat="1" ht="12.75">
      <c r="A33" s="35">
        <v>3</v>
      </c>
      <c r="B33" s="36">
        <v>13</v>
      </c>
      <c r="C33" s="56" t="s">
        <v>22</v>
      </c>
      <c r="D33" s="35" t="s">
        <v>3</v>
      </c>
      <c r="E33" s="36">
        <v>1967</v>
      </c>
      <c r="F33" s="37" t="s">
        <v>74</v>
      </c>
      <c r="G33" s="57" t="str">
        <f t="shared" si="1"/>
        <v>B</v>
      </c>
      <c r="H33" s="36">
        <f>COUNTIF($G$6:$G33,$G33)</f>
        <v>3</v>
      </c>
      <c r="I33" s="38">
        <v>0.05820601851851851</v>
      </c>
      <c r="J33" s="58"/>
    </row>
    <row r="34" spans="1:10" s="9" customFormat="1" ht="12.75" hidden="1">
      <c r="A34" s="6">
        <v>4</v>
      </c>
      <c r="B34" s="3">
        <v>60</v>
      </c>
      <c r="C34" s="4" t="s">
        <v>113</v>
      </c>
      <c r="D34" s="6" t="s">
        <v>3</v>
      </c>
      <c r="E34" s="3">
        <v>1973</v>
      </c>
      <c r="F34" s="18" t="s">
        <v>114</v>
      </c>
      <c r="G34" s="40" t="str">
        <f t="shared" si="1"/>
        <v>B</v>
      </c>
      <c r="H34" s="3">
        <f>COUNTIF($G$6:$G34,$G34)</f>
        <v>4</v>
      </c>
      <c r="I34" s="25">
        <v>0.05835648148148148</v>
      </c>
      <c r="J34" s="19"/>
    </row>
    <row r="35" spans="1:10" s="9" customFormat="1" ht="12.75" hidden="1">
      <c r="A35" s="6">
        <v>5</v>
      </c>
      <c r="B35" s="3">
        <v>26</v>
      </c>
      <c r="C35" s="4" t="s">
        <v>82</v>
      </c>
      <c r="D35" s="6" t="s">
        <v>3</v>
      </c>
      <c r="E35" s="3">
        <v>1968</v>
      </c>
      <c r="F35" s="18" t="s">
        <v>12</v>
      </c>
      <c r="G35" s="40" t="str">
        <f t="shared" si="1"/>
        <v>B</v>
      </c>
      <c r="H35" s="3">
        <f>COUNTIF($G$6:$G35,$G35)</f>
        <v>5</v>
      </c>
      <c r="I35" s="25">
        <v>0.06165509259259259</v>
      </c>
      <c r="J35" s="19"/>
    </row>
    <row r="36" spans="1:10" s="9" customFormat="1" ht="12.75" hidden="1">
      <c r="A36" s="6">
        <v>6</v>
      </c>
      <c r="B36" s="3">
        <v>17</v>
      </c>
      <c r="C36" s="4" t="s">
        <v>78</v>
      </c>
      <c r="D36" s="6" t="s">
        <v>3</v>
      </c>
      <c r="E36" s="3">
        <v>1972</v>
      </c>
      <c r="F36" s="18" t="s">
        <v>19</v>
      </c>
      <c r="G36" s="40" t="str">
        <f t="shared" si="1"/>
        <v>B</v>
      </c>
      <c r="H36" s="3">
        <f>COUNTIF($G$6:$G36,$G36)</f>
        <v>6</v>
      </c>
      <c r="I36" s="25">
        <v>0.062314814814814816</v>
      </c>
      <c r="J36" s="19"/>
    </row>
    <row r="37" spans="1:10" s="9" customFormat="1" ht="12.75" hidden="1">
      <c r="A37" s="6">
        <v>7</v>
      </c>
      <c r="B37" s="3">
        <v>30</v>
      </c>
      <c r="C37" s="4" t="s">
        <v>85</v>
      </c>
      <c r="D37" s="6" t="s">
        <v>3</v>
      </c>
      <c r="E37" s="3">
        <v>1966</v>
      </c>
      <c r="F37" s="18" t="s">
        <v>11</v>
      </c>
      <c r="G37" s="40" t="str">
        <f t="shared" si="1"/>
        <v>B</v>
      </c>
      <c r="H37" s="3">
        <f>COUNTIF($G$6:$G37,$G37)</f>
        <v>7</v>
      </c>
      <c r="I37" s="25">
        <v>0.06505787037037036</v>
      </c>
      <c r="J37" s="19"/>
    </row>
    <row r="38" spans="1:10" s="9" customFormat="1" ht="12.75" hidden="1">
      <c r="A38" s="6">
        <v>8</v>
      </c>
      <c r="B38" s="3">
        <v>19</v>
      </c>
      <c r="C38" s="4" t="s">
        <v>41</v>
      </c>
      <c r="D38" s="6" t="s">
        <v>3</v>
      </c>
      <c r="E38" s="3">
        <v>1968</v>
      </c>
      <c r="F38" s="18" t="s">
        <v>34</v>
      </c>
      <c r="G38" s="40" t="str">
        <f t="shared" si="1"/>
        <v>B</v>
      </c>
      <c r="H38" s="3">
        <f>COUNTIF($G$6:$G38,$G38)</f>
        <v>8</v>
      </c>
      <c r="I38" s="25">
        <v>0.06620370370370371</v>
      </c>
      <c r="J38" s="19" t="s">
        <v>87</v>
      </c>
    </row>
    <row r="39" spans="1:10" s="9" customFormat="1" ht="12.75" hidden="1">
      <c r="A39" s="6">
        <v>9</v>
      </c>
      <c r="B39" s="3">
        <v>27</v>
      </c>
      <c r="C39" s="4" t="s">
        <v>57</v>
      </c>
      <c r="D39" s="6" t="s">
        <v>3</v>
      </c>
      <c r="E39" s="3">
        <v>1970</v>
      </c>
      <c r="F39" s="18" t="s">
        <v>12</v>
      </c>
      <c r="G39" s="40" t="str">
        <f t="shared" si="1"/>
        <v>B</v>
      </c>
      <c r="H39" s="3">
        <f>COUNTIF($G$6:$G39,$G39)</f>
        <v>9</v>
      </c>
      <c r="I39" s="25">
        <v>0.06686342592592592</v>
      </c>
      <c r="J39" s="19"/>
    </row>
    <row r="40" spans="1:10" s="9" customFormat="1" ht="12.75" hidden="1">
      <c r="A40" s="6">
        <v>10</v>
      </c>
      <c r="B40" s="3">
        <v>15</v>
      </c>
      <c r="C40" s="4" t="s">
        <v>75</v>
      </c>
      <c r="D40" s="6" t="s">
        <v>3</v>
      </c>
      <c r="E40" s="3">
        <v>1966</v>
      </c>
      <c r="F40" s="18" t="s">
        <v>12</v>
      </c>
      <c r="G40" s="40" t="str">
        <f t="shared" si="1"/>
        <v>B</v>
      </c>
      <c r="H40" s="3">
        <f>COUNTIF($G$6:$G40,$G40)</f>
        <v>10</v>
      </c>
      <c r="I40" s="25">
        <v>0.06729166666666667</v>
      </c>
      <c r="J40" s="19"/>
    </row>
    <row r="41" spans="1:10" s="9" customFormat="1" ht="12.75" hidden="1">
      <c r="A41" s="6">
        <v>11</v>
      </c>
      <c r="B41" s="3">
        <v>49</v>
      </c>
      <c r="C41" s="4" t="s">
        <v>60</v>
      </c>
      <c r="D41" s="6" t="s">
        <v>3</v>
      </c>
      <c r="E41" s="3">
        <v>1973</v>
      </c>
      <c r="F41" s="18" t="s">
        <v>100</v>
      </c>
      <c r="G41" s="40" t="str">
        <f t="shared" si="1"/>
        <v>B</v>
      </c>
      <c r="H41" s="3">
        <f>COUNTIF($G$6:$G41,$G41)</f>
        <v>11</v>
      </c>
      <c r="I41" s="25">
        <v>0.06874999999999999</v>
      </c>
      <c r="J41" s="19"/>
    </row>
    <row r="42" spans="1:10" s="9" customFormat="1" ht="12.75" hidden="1">
      <c r="A42" s="6">
        <v>12</v>
      </c>
      <c r="B42" s="3">
        <v>11</v>
      </c>
      <c r="C42" s="4" t="s">
        <v>50</v>
      </c>
      <c r="D42" s="6" t="s">
        <v>3</v>
      </c>
      <c r="E42" s="3">
        <v>1972</v>
      </c>
      <c r="F42" s="18" t="s">
        <v>74</v>
      </c>
      <c r="G42" s="40" t="str">
        <f t="shared" si="1"/>
        <v>B</v>
      </c>
      <c r="H42" s="3">
        <f>COUNTIF($G$6:$G42,$G42)</f>
        <v>12</v>
      </c>
      <c r="I42" s="25">
        <v>0.0728125</v>
      </c>
      <c r="J42" s="19"/>
    </row>
    <row r="43" spans="1:10" s="9" customFormat="1" ht="12.75" hidden="1">
      <c r="A43" s="6">
        <v>13</v>
      </c>
      <c r="B43" s="3">
        <v>14</v>
      </c>
      <c r="C43" s="4" t="s">
        <v>37</v>
      </c>
      <c r="D43" s="6" t="s">
        <v>3</v>
      </c>
      <c r="E43" s="3">
        <v>1974</v>
      </c>
      <c r="F43" s="18" t="s">
        <v>24</v>
      </c>
      <c r="G43" s="40" t="str">
        <f t="shared" si="1"/>
        <v>B</v>
      </c>
      <c r="H43" s="3">
        <f>COUNTIF($G$6:$G43,$G43)</f>
        <v>13</v>
      </c>
      <c r="I43" s="25">
        <v>0.07319444444444444</v>
      </c>
      <c r="J43" s="19" t="s">
        <v>87</v>
      </c>
    </row>
    <row r="44" spans="1:10" s="9" customFormat="1" ht="12.75" hidden="1">
      <c r="A44" s="6">
        <v>14</v>
      </c>
      <c r="B44" s="6">
        <v>1</v>
      </c>
      <c r="C44" s="30" t="s">
        <v>52</v>
      </c>
      <c r="D44" s="6" t="s">
        <v>3</v>
      </c>
      <c r="E44" s="6">
        <v>1974</v>
      </c>
      <c r="F44" s="20" t="s">
        <v>12</v>
      </c>
      <c r="G44" s="40" t="str">
        <f t="shared" si="1"/>
        <v>B</v>
      </c>
      <c r="H44" s="6">
        <f>COUNTIF($G$6:$G44,$G44)</f>
        <v>14</v>
      </c>
      <c r="I44" s="26">
        <v>0.07350694444444444</v>
      </c>
      <c r="J44" s="21"/>
    </row>
    <row r="45" spans="1:10" s="9" customFormat="1" ht="12.75" hidden="1">
      <c r="A45" s="6">
        <v>15</v>
      </c>
      <c r="B45" s="3">
        <v>31</v>
      </c>
      <c r="C45" s="4" t="s">
        <v>20</v>
      </c>
      <c r="D45" s="6" t="s">
        <v>3</v>
      </c>
      <c r="E45" s="3">
        <v>1971</v>
      </c>
      <c r="F45" s="18" t="s">
        <v>11</v>
      </c>
      <c r="G45" s="40" t="str">
        <f t="shared" si="1"/>
        <v>B</v>
      </c>
      <c r="H45" s="3">
        <f>COUNTIF($G$6:$G45,$G45)</f>
        <v>15</v>
      </c>
      <c r="I45" s="25">
        <v>0.07585648148148148</v>
      </c>
      <c r="J45" s="19"/>
    </row>
    <row r="46" spans="1:10" s="9" customFormat="1" ht="12.75" hidden="1">
      <c r="A46" s="6">
        <v>16</v>
      </c>
      <c r="B46" s="3">
        <v>52</v>
      </c>
      <c r="C46" s="4" t="s">
        <v>62</v>
      </c>
      <c r="D46" s="6" t="s">
        <v>3</v>
      </c>
      <c r="E46" s="3">
        <v>1968</v>
      </c>
      <c r="F46" s="18" t="s">
        <v>63</v>
      </c>
      <c r="G46" s="40" t="str">
        <f t="shared" si="1"/>
        <v>B</v>
      </c>
      <c r="H46" s="3">
        <f>COUNTIF($G$6:$G46,$G46)</f>
        <v>16</v>
      </c>
      <c r="I46" s="25">
        <v>0.07663194444444445</v>
      </c>
      <c r="J46" s="19"/>
    </row>
    <row r="47" spans="1:10" s="9" customFormat="1" ht="12.75" hidden="1">
      <c r="A47" s="6">
        <v>17</v>
      </c>
      <c r="B47" s="3">
        <v>55</v>
      </c>
      <c r="C47" s="4" t="s">
        <v>106</v>
      </c>
      <c r="D47" s="6" t="s">
        <v>3</v>
      </c>
      <c r="E47" s="3">
        <v>1967</v>
      </c>
      <c r="F47" s="18" t="s">
        <v>107</v>
      </c>
      <c r="G47" s="40" t="str">
        <f t="shared" si="1"/>
        <v>B</v>
      </c>
      <c r="H47" s="3">
        <f>COUNTIF($G$6:$G47,$G47)</f>
        <v>17</v>
      </c>
      <c r="I47" s="25">
        <v>0.08285879629629629</v>
      </c>
      <c r="J47" s="19"/>
    </row>
    <row r="48" spans="1:10" s="9" customFormat="1" ht="12.75" hidden="1">
      <c r="A48" s="6">
        <v>18</v>
      </c>
      <c r="B48" s="3">
        <v>66</v>
      </c>
      <c r="C48" s="4" t="s">
        <v>121</v>
      </c>
      <c r="D48" s="6" t="s">
        <v>3</v>
      </c>
      <c r="E48" s="3">
        <v>1966</v>
      </c>
      <c r="F48" s="18" t="s">
        <v>97</v>
      </c>
      <c r="G48" s="40" t="str">
        <f t="shared" si="1"/>
        <v>B</v>
      </c>
      <c r="H48" s="3">
        <f>COUNTIF($G$6:$G48,$G48)</f>
        <v>18</v>
      </c>
      <c r="I48" s="25">
        <v>0.08320601851851851</v>
      </c>
      <c r="J48" s="19"/>
    </row>
    <row r="49" spans="1:10" s="9" customFormat="1" ht="12.75" hidden="1">
      <c r="A49" s="6">
        <v>19</v>
      </c>
      <c r="B49" s="3">
        <v>2</v>
      </c>
      <c r="C49" s="4" t="s">
        <v>51</v>
      </c>
      <c r="D49" s="6" t="s">
        <v>3</v>
      </c>
      <c r="E49" s="3">
        <v>1971</v>
      </c>
      <c r="F49" s="18" t="s">
        <v>12</v>
      </c>
      <c r="G49" s="40" t="str">
        <f t="shared" si="1"/>
        <v>B</v>
      </c>
      <c r="H49" s="3">
        <f>COUNTIF($G$6:$G49,$G49)</f>
        <v>19</v>
      </c>
      <c r="I49" s="25">
        <v>0.08355324074074073</v>
      </c>
      <c r="J49" s="19"/>
    </row>
    <row r="50" spans="1:10" s="9" customFormat="1" ht="12.75" hidden="1">
      <c r="A50" s="6">
        <v>20</v>
      </c>
      <c r="B50" s="3">
        <v>18</v>
      </c>
      <c r="C50" s="4" t="s">
        <v>79</v>
      </c>
      <c r="D50" s="6" t="s">
        <v>3</v>
      </c>
      <c r="E50" s="3">
        <v>1965</v>
      </c>
      <c r="F50" s="18" t="s">
        <v>12</v>
      </c>
      <c r="G50" s="40" t="str">
        <f t="shared" si="1"/>
        <v>B</v>
      </c>
      <c r="H50" s="3">
        <f>COUNTIF($G$6:$G50,$G50)</f>
        <v>20</v>
      </c>
      <c r="I50" s="25">
        <v>0.08576388888888888</v>
      </c>
      <c r="J50" s="19"/>
    </row>
    <row r="51" spans="1:10" s="9" customFormat="1" ht="12.75">
      <c r="A51" s="6"/>
      <c r="B51" s="3"/>
      <c r="C51" s="4"/>
      <c r="D51" s="6"/>
      <c r="E51" s="3"/>
      <c r="F51" s="18"/>
      <c r="G51" s="40"/>
      <c r="H51" s="3"/>
      <c r="I51" s="25"/>
      <c r="J51" s="19"/>
    </row>
    <row r="52" spans="1:10" s="45" customFormat="1" ht="12.75">
      <c r="A52" s="31">
        <v>1</v>
      </c>
      <c r="B52" s="32">
        <v>36</v>
      </c>
      <c r="C52" s="41" t="s">
        <v>38</v>
      </c>
      <c r="D52" s="31" t="s">
        <v>3</v>
      </c>
      <c r="E52" s="32">
        <v>1964</v>
      </c>
      <c r="F52" s="33" t="s">
        <v>89</v>
      </c>
      <c r="G52" s="42" t="str">
        <f aca="true" t="shared" si="2" ref="G52:G62">IF($D52="m",IF($E$1-$E52&gt;17,IF($E$1-$E52&lt;40,"A",IF($E$1-$E52&gt;49,IF($E$1-$E52&gt;59,IF($E$1-$E52&gt;69,"E","D"),"C"),"B")),"JM"),IF($E$1-$E52&gt;17,IF($E$1-$E52&lt;35,"F","G"),"JŽ"))</f>
        <v>C</v>
      </c>
      <c r="H52" s="32">
        <f>COUNTIF($G$6:$G52,$G52)</f>
        <v>1</v>
      </c>
      <c r="I52" s="34">
        <v>0.05806712962962963</v>
      </c>
      <c r="J52" s="43"/>
    </row>
    <row r="53" spans="1:10" s="54" customFormat="1" ht="12.75">
      <c r="A53" s="47">
        <v>2</v>
      </c>
      <c r="B53" s="48">
        <v>59</v>
      </c>
      <c r="C53" s="49" t="s">
        <v>112</v>
      </c>
      <c r="D53" s="47" t="s">
        <v>3</v>
      </c>
      <c r="E53" s="48">
        <v>1962</v>
      </c>
      <c r="F53" s="50" t="s">
        <v>63</v>
      </c>
      <c r="G53" s="51" t="str">
        <f t="shared" si="2"/>
        <v>C</v>
      </c>
      <c r="H53" s="48">
        <f>COUNTIF($G$6:$G53,$G53)</f>
        <v>2</v>
      </c>
      <c r="I53" s="52">
        <v>0.05929398148148148</v>
      </c>
      <c r="J53" s="53"/>
    </row>
    <row r="54" spans="1:10" s="60" customFormat="1" ht="12.75">
      <c r="A54" s="35">
        <v>3</v>
      </c>
      <c r="B54" s="36">
        <v>21</v>
      </c>
      <c r="C54" s="56" t="s">
        <v>45</v>
      </c>
      <c r="D54" s="35" t="s">
        <v>3</v>
      </c>
      <c r="E54" s="36">
        <v>1961</v>
      </c>
      <c r="F54" s="37" t="s">
        <v>11</v>
      </c>
      <c r="G54" s="57" t="str">
        <f t="shared" si="2"/>
        <v>C</v>
      </c>
      <c r="H54" s="36">
        <f>COUNTIF($G$6:$G54,$G54)</f>
        <v>3</v>
      </c>
      <c r="I54" s="38">
        <v>0.06037037037037037</v>
      </c>
      <c r="J54" s="58"/>
    </row>
    <row r="55" spans="1:10" s="9" customFormat="1" ht="12.75" hidden="1">
      <c r="A55" s="6">
        <v>4</v>
      </c>
      <c r="B55" s="3">
        <v>4</v>
      </c>
      <c r="C55" s="4" t="s">
        <v>71</v>
      </c>
      <c r="D55" s="6" t="s">
        <v>3</v>
      </c>
      <c r="E55" s="3">
        <v>1959</v>
      </c>
      <c r="F55" s="18" t="s">
        <v>73</v>
      </c>
      <c r="G55" s="40" t="str">
        <f t="shared" si="2"/>
        <v>C</v>
      </c>
      <c r="H55" s="3">
        <f>COUNTIF($G$6:$G55,$G55)</f>
        <v>4</v>
      </c>
      <c r="I55" s="25">
        <v>0.06329861111111111</v>
      </c>
      <c r="J55" s="19"/>
    </row>
    <row r="56" spans="1:10" s="9" customFormat="1" ht="12.75" hidden="1">
      <c r="A56" s="6">
        <v>5</v>
      </c>
      <c r="B56" s="3">
        <v>56</v>
      </c>
      <c r="C56" s="4" t="s">
        <v>108</v>
      </c>
      <c r="D56" s="6" t="s">
        <v>3</v>
      </c>
      <c r="E56" s="3">
        <v>1958</v>
      </c>
      <c r="F56" s="18" t="s">
        <v>109</v>
      </c>
      <c r="G56" s="40" t="str">
        <f t="shared" si="2"/>
        <v>C</v>
      </c>
      <c r="H56" s="3">
        <f>COUNTIF($G$6:$G56,$G56)</f>
        <v>5</v>
      </c>
      <c r="I56" s="25">
        <v>0.06475694444444445</v>
      </c>
      <c r="J56" s="19"/>
    </row>
    <row r="57" spans="1:10" s="9" customFormat="1" ht="12.75" hidden="1">
      <c r="A57" s="6">
        <v>6</v>
      </c>
      <c r="B57" s="3">
        <v>28</v>
      </c>
      <c r="C57" s="4" t="s">
        <v>26</v>
      </c>
      <c r="D57" s="6" t="s">
        <v>3</v>
      </c>
      <c r="E57" s="3">
        <v>1963</v>
      </c>
      <c r="F57" s="18" t="s">
        <v>83</v>
      </c>
      <c r="G57" s="40" t="str">
        <f t="shared" si="2"/>
        <v>C</v>
      </c>
      <c r="H57" s="3">
        <f>COUNTIF($G$6:$G57,$G57)</f>
        <v>6</v>
      </c>
      <c r="I57" s="25">
        <v>0.06594907407407408</v>
      </c>
      <c r="J57" s="19"/>
    </row>
    <row r="58" spans="1:10" s="9" customFormat="1" ht="12.75" hidden="1">
      <c r="A58" s="6">
        <v>7</v>
      </c>
      <c r="B58" s="3">
        <v>44</v>
      </c>
      <c r="C58" s="4" t="s">
        <v>96</v>
      </c>
      <c r="D58" s="6" t="s">
        <v>3</v>
      </c>
      <c r="E58" s="3">
        <v>1963</v>
      </c>
      <c r="F58" s="18" t="s">
        <v>97</v>
      </c>
      <c r="G58" s="40" t="str">
        <f t="shared" si="2"/>
        <v>C</v>
      </c>
      <c r="H58" s="3">
        <f>COUNTIF($G$6:$G58,$G58)</f>
        <v>7</v>
      </c>
      <c r="I58" s="25">
        <v>0.06766203703703703</v>
      </c>
      <c r="J58" s="19"/>
    </row>
    <row r="59" spans="1:10" s="9" customFormat="1" ht="12.75" hidden="1">
      <c r="A59" s="6">
        <v>8</v>
      </c>
      <c r="B59" s="3">
        <v>38</v>
      </c>
      <c r="C59" s="4" t="s">
        <v>91</v>
      </c>
      <c r="D59" s="6" t="s">
        <v>3</v>
      </c>
      <c r="E59" s="3">
        <v>1956</v>
      </c>
      <c r="F59" s="18" t="s">
        <v>31</v>
      </c>
      <c r="G59" s="40" t="str">
        <f t="shared" si="2"/>
        <v>C</v>
      </c>
      <c r="H59" s="3">
        <f>COUNTIF($G$6:$G59,$G59)</f>
        <v>8</v>
      </c>
      <c r="I59" s="25">
        <v>0.07438657407407408</v>
      </c>
      <c r="J59" s="19"/>
    </row>
    <row r="60" spans="1:10" s="9" customFormat="1" ht="12.75" hidden="1">
      <c r="A60" s="6">
        <v>9</v>
      </c>
      <c r="B60" s="3">
        <v>33</v>
      </c>
      <c r="C60" s="4" t="s">
        <v>88</v>
      </c>
      <c r="D60" s="6" t="s">
        <v>3</v>
      </c>
      <c r="E60" s="3">
        <v>1956</v>
      </c>
      <c r="F60" s="18" t="s">
        <v>12</v>
      </c>
      <c r="G60" s="40" t="str">
        <f t="shared" si="2"/>
        <v>C</v>
      </c>
      <c r="H60" s="3">
        <f>COUNTIF($G$6:$G60,$G60)</f>
        <v>9</v>
      </c>
      <c r="I60" s="25">
        <v>0.0792824074074074</v>
      </c>
      <c r="J60" s="19"/>
    </row>
    <row r="61" spans="1:10" s="9" customFormat="1" ht="12.75" hidden="1">
      <c r="A61" s="6">
        <v>10</v>
      </c>
      <c r="B61" s="3">
        <v>23</v>
      </c>
      <c r="C61" s="4" t="s">
        <v>28</v>
      </c>
      <c r="D61" s="6" t="s">
        <v>3</v>
      </c>
      <c r="E61" s="3">
        <v>1956</v>
      </c>
      <c r="F61" s="18" t="s">
        <v>12</v>
      </c>
      <c r="G61" s="40" t="str">
        <f t="shared" si="2"/>
        <v>C</v>
      </c>
      <c r="H61" s="3">
        <f>COUNTIF($G$6:$G61,$G61)</f>
        <v>10</v>
      </c>
      <c r="I61" s="25">
        <v>0.08332175925925926</v>
      </c>
      <c r="J61" s="19"/>
    </row>
    <row r="62" spans="1:10" s="9" customFormat="1" ht="12.75" hidden="1">
      <c r="A62" s="6">
        <v>11</v>
      </c>
      <c r="B62" s="3">
        <v>25</v>
      </c>
      <c r="C62" s="4" t="s">
        <v>27</v>
      </c>
      <c r="D62" s="6" t="s">
        <v>3</v>
      </c>
      <c r="E62" s="3">
        <v>1958</v>
      </c>
      <c r="F62" s="18" t="s">
        <v>81</v>
      </c>
      <c r="G62" s="40" t="str">
        <f t="shared" si="2"/>
        <v>C</v>
      </c>
      <c r="H62" s="3">
        <f>COUNTIF($G$6:$G62,$G62)</f>
        <v>11</v>
      </c>
      <c r="I62" s="25" t="s">
        <v>131</v>
      </c>
      <c r="J62" s="19"/>
    </row>
    <row r="63" spans="1:10" s="9" customFormat="1" ht="12.75">
      <c r="A63" s="6"/>
      <c r="B63" s="3"/>
      <c r="C63" s="4"/>
      <c r="D63" s="6"/>
      <c r="E63" s="3"/>
      <c r="F63" s="18"/>
      <c r="G63" s="40"/>
      <c r="H63" s="3"/>
      <c r="I63" s="25"/>
      <c r="J63" s="19"/>
    </row>
    <row r="64" spans="1:10" s="45" customFormat="1" ht="12.75">
      <c r="A64" s="31">
        <v>1</v>
      </c>
      <c r="B64" s="32">
        <v>34</v>
      </c>
      <c r="C64" s="41" t="s">
        <v>30</v>
      </c>
      <c r="D64" s="31" t="s">
        <v>3</v>
      </c>
      <c r="E64" s="32">
        <v>1950</v>
      </c>
      <c r="F64" s="33" t="s">
        <v>31</v>
      </c>
      <c r="G64" s="42" t="str">
        <f aca="true" t="shared" si="3" ref="G64:G70">IF($D64="m",IF($E$1-$E64&gt;17,IF($E$1-$E64&lt;40,"A",IF($E$1-$E64&gt;49,IF($E$1-$E64&gt;59,IF($E$1-$E64&gt;69,"E","D"),"C"),"B")),"JM"),IF($E$1-$E64&gt;17,IF($E$1-$E64&lt;35,"F","G"),"JŽ"))</f>
        <v>D</v>
      </c>
      <c r="H64" s="32">
        <f>COUNTIF($G$6:$G64,$G64)</f>
        <v>1</v>
      </c>
      <c r="I64" s="34">
        <v>0.06505787037037036</v>
      </c>
      <c r="J64" s="43"/>
    </row>
    <row r="65" spans="1:10" s="54" customFormat="1" ht="12.75">
      <c r="A65" s="47">
        <v>2</v>
      </c>
      <c r="B65" s="48">
        <v>43</v>
      </c>
      <c r="C65" s="49" t="s">
        <v>29</v>
      </c>
      <c r="D65" s="47" t="s">
        <v>3</v>
      </c>
      <c r="E65" s="48">
        <v>1953</v>
      </c>
      <c r="F65" s="50" t="s">
        <v>25</v>
      </c>
      <c r="G65" s="51" t="str">
        <f t="shared" si="3"/>
        <v>D</v>
      </c>
      <c r="H65" s="48">
        <f>COUNTIF($G$6:$G65,$G65)</f>
        <v>2</v>
      </c>
      <c r="I65" s="52">
        <v>0.07107638888888888</v>
      </c>
      <c r="J65" s="53"/>
    </row>
    <row r="66" spans="1:10" s="60" customFormat="1" ht="12.75">
      <c r="A66" s="35">
        <v>3</v>
      </c>
      <c r="B66" s="36">
        <v>35</v>
      </c>
      <c r="C66" s="56" t="s">
        <v>32</v>
      </c>
      <c r="D66" s="35" t="s">
        <v>3</v>
      </c>
      <c r="E66" s="36">
        <v>1952</v>
      </c>
      <c r="F66" s="37" t="s">
        <v>33</v>
      </c>
      <c r="G66" s="57" t="str">
        <f t="shared" si="3"/>
        <v>D</v>
      </c>
      <c r="H66" s="36">
        <f>COUNTIF($G$6:$G66,$G66)</f>
        <v>3</v>
      </c>
      <c r="I66" s="38">
        <v>0.07157407407407408</v>
      </c>
      <c r="J66" s="58"/>
    </row>
    <row r="67" spans="1:10" s="9" customFormat="1" ht="12.75" hidden="1">
      <c r="A67" s="6">
        <v>4</v>
      </c>
      <c r="B67" s="3">
        <v>39</v>
      </c>
      <c r="C67" s="4" t="s">
        <v>13</v>
      </c>
      <c r="D67" s="6" t="s">
        <v>3</v>
      </c>
      <c r="E67" s="3">
        <v>1954</v>
      </c>
      <c r="F67" s="18" t="s">
        <v>14</v>
      </c>
      <c r="G67" s="40" t="str">
        <f t="shared" si="3"/>
        <v>D</v>
      </c>
      <c r="H67" s="3">
        <f>COUNTIF($G$6:$G67,$G67)</f>
        <v>4</v>
      </c>
      <c r="I67" s="25">
        <v>0.07289351851851851</v>
      </c>
      <c r="J67" s="19"/>
    </row>
    <row r="68" spans="1:10" s="9" customFormat="1" ht="12.75" hidden="1">
      <c r="A68" s="6">
        <v>5</v>
      </c>
      <c r="B68" s="3">
        <v>40</v>
      </c>
      <c r="C68" s="4" t="s">
        <v>92</v>
      </c>
      <c r="D68" s="6" t="s">
        <v>3</v>
      </c>
      <c r="E68" s="3">
        <v>1953</v>
      </c>
      <c r="F68" s="18" t="s">
        <v>93</v>
      </c>
      <c r="G68" s="40" t="str">
        <f t="shared" si="3"/>
        <v>D</v>
      </c>
      <c r="H68" s="3">
        <f>COUNTIF($G$6:$G68,$G68)</f>
        <v>5</v>
      </c>
      <c r="I68" s="25">
        <v>0.07440972222222221</v>
      </c>
      <c r="J68" s="19"/>
    </row>
    <row r="69" spans="1:10" s="9" customFormat="1" ht="12.75" hidden="1">
      <c r="A69" s="6">
        <v>6</v>
      </c>
      <c r="B69" s="3">
        <v>20</v>
      </c>
      <c r="C69" s="4" t="s">
        <v>80</v>
      </c>
      <c r="D69" s="6" t="s">
        <v>3</v>
      </c>
      <c r="E69" s="3">
        <v>1954</v>
      </c>
      <c r="F69" s="18" t="s">
        <v>12</v>
      </c>
      <c r="G69" s="40" t="str">
        <f t="shared" si="3"/>
        <v>D</v>
      </c>
      <c r="H69" s="3">
        <f>COUNTIF($G$6:$G69,$G69)</f>
        <v>6</v>
      </c>
      <c r="I69" s="25">
        <v>0.07885416666666667</v>
      </c>
      <c r="J69" s="19"/>
    </row>
    <row r="70" spans="1:10" s="9" customFormat="1" ht="12.75" hidden="1">
      <c r="A70" s="6">
        <v>7</v>
      </c>
      <c r="B70" s="3">
        <v>47</v>
      </c>
      <c r="C70" s="4" t="s">
        <v>98</v>
      </c>
      <c r="D70" s="6" t="s">
        <v>3</v>
      </c>
      <c r="E70" s="3">
        <v>1954</v>
      </c>
      <c r="F70" s="18" t="s">
        <v>12</v>
      </c>
      <c r="G70" s="40" t="str">
        <f t="shared" si="3"/>
        <v>D</v>
      </c>
      <c r="H70" s="3">
        <f>COUNTIF($G$6:$G70,$G70)</f>
        <v>7</v>
      </c>
      <c r="I70" s="25">
        <v>0.08042824074074074</v>
      </c>
      <c r="J70" s="19"/>
    </row>
    <row r="71" spans="1:10" s="9" customFormat="1" ht="12.75">
      <c r="A71" s="6"/>
      <c r="B71" s="3"/>
      <c r="C71" s="4"/>
      <c r="D71" s="6"/>
      <c r="E71" s="3"/>
      <c r="F71" s="18"/>
      <c r="G71" s="40"/>
      <c r="H71" s="3"/>
      <c r="I71" s="25"/>
      <c r="J71" s="19"/>
    </row>
    <row r="72" spans="1:10" s="45" customFormat="1" ht="12.75">
      <c r="A72" s="31">
        <v>1</v>
      </c>
      <c r="B72" s="32">
        <v>3</v>
      </c>
      <c r="C72" s="41" t="s">
        <v>70</v>
      </c>
      <c r="D72" s="31" t="s">
        <v>4</v>
      </c>
      <c r="E72" s="32">
        <v>1982</v>
      </c>
      <c r="F72" s="33" t="s">
        <v>73</v>
      </c>
      <c r="G72" s="42" t="str">
        <f>IF($D72="m",IF($E$1-$E72&gt;17,IF($E$1-$E72&lt;40,"A",IF($E$1-$E72&gt;49,IF($E$1-$E72&gt;59,IF($E$1-$E72&gt;69,"E","D"),"C"),"B")),"JM"),IF($E$1-$E72&gt;17,IF($E$1-$E72&lt;35,"F","G"),"JŽ"))</f>
        <v>F</v>
      </c>
      <c r="H72" s="32">
        <f>COUNTIF($G$6:$G72,$G72)</f>
        <v>1</v>
      </c>
      <c r="I72" s="34">
        <v>0.06546296296296296</v>
      </c>
      <c r="J72" s="43"/>
    </row>
    <row r="73" spans="1:10" s="54" customFormat="1" ht="12.75">
      <c r="A73" s="47">
        <v>2</v>
      </c>
      <c r="B73" s="48">
        <v>37</v>
      </c>
      <c r="C73" s="49" t="s">
        <v>16</v>
      </c>
      <c r="D73" s="47" t="s">
        <v>4</v>
      </c>
      <c r="E73" s="48">
        <v>1980</v>
      </c>
      <c r="F73" s="50" t="s">
        <v>15</v>
      </c>
      <c r="G73" s="51" t="str">
        <f>IF($D73="m",IF($E$1-$E73&gt;17,IF($E$1-$E73&lt;40,"A",IF($E$1-$E73&gt;49,IF($E$1-$E73&gt;59,IF($E$1-$E73&gt;69,"E","D"),"C"),"B")),"JM"),IF($E$1-$E73&gt;17,IF($E$1-$E73&lt;35,"F","G"),"JŽ"))</f>
        <v>F</v>
      </c>
      <c r="H73" s="48">
        <f>COUNTIF($G$6:$G73,$G73)</f>
        <v>2</v>
      </c>
      <c r="I73" s="52">
        <v>0.06881944444444445</v>
      </c>
      <c r="J73" s="53"/>
    </row>
    <row r="74" spans="1:10" s="60" customFormat="1" ht="12.75">
      <c r="A74" s="35">
        <v>3</v>
      </c>
      <c r="B74" s="36">
        <v>24</v>
      </c>
      <c r="C74" s="56" t="s">
        <v>55</v>
      </c>
      <c r="D74" s="35" t="s">
        <v>4</v>
      </c>
      <c r="E74" s="36">
        <v>1980</v>
      </c>
      <c r="F74" s="37" t="s">
        <v>56</v>
      </c>
      <c r="G74" s="57" t="str">
        <f>IF($D74="m",IF($E$1-$E74&gt;17,IF($E$1-$E74&lt;40,"A",IF($E$1-$E74&gt;49,IF($E$1-$E74&gt;59,IF($E$1-$E74&gt;69,"E","D"),"C"),"B")),"JM"),IF($E$1-$E74&gt;17,IF($E$1-$E74&lt;35,"F","G"),"JŽ"))</f>
        <v>F</v>
      </c>
      <c r="H74" s="36">
        <f>COUNTIF($G$6:$G74,$G74)</f>
        <v>3</v>
      </c>
      <c r="I74" s="38">
        <v>0.07091435185185185</v>
      </c>
      <c r="J74" s="58"/>
    </row>
    <row r="75" spans="1:10" s="9" customFormat="1" ht="12.75">
      <c r="A75" s="6"/>
      <c r="B75" s="3"/>
      <c r="C75" s="4"/>
      <c r="D75" s="6"/>
      <c r="E75" s="3"/>
      <c r="F75" s="18"/>
      <c r="G75" s="40"/>
      <c r="H75" s="3"/>
      <c r="I75" s="25"/>
      <c r="J75" s="19"/>
    </row>
    <row r="76" spans="1:10" s="45" customFormat="1" ht="12.75">
      <c r="A76" s="31">
        <v>1</v>
      </c>
      <c r="B76" s="32">
        <v>42</v>
      </c>
      <c r="C76" s="41" t="s">
        <v>17</v>
      </c>
      <c r="D76" s="31" t="s">
        <v>4</v>
      </c>
      <c r="E76" s="32">
        <v>1958</v>
      </c>
      <c r="F76" s="33" t="s">
        <v>25</v>
      </c>
      <c r="G76" s="42" t="str">
        <f>IF($D76="m",IF($E$1-$E76&gt;17,IF($E$1-$E76&lt;40,"A",IF($E$1-$E76&gt;49,IF($E$1-$E76&gt;59,IF($E$1-$E76&gt;69,"E","D"),"C"),"B")),"JM"),IF($E$1-$E76&gt;17,IF($E$1-$E76&lt;35,"F","G"),"JŽ"))</f>
        <v>G</v>
      </c>
      <c r="H76" s="32">
        <f>COUNTIF($G$6:$G76,$G76)</f>
        <v>1</v>
      </c>
      <c r="I76" s="34">
        <v>0.07510416666666667</v>
      </c>
      <c r="J76" s="43"/>
    </row>
    <row r="77" spans="1:10" s="54" customFormat="1" ht="12.75">
      <c r="A77" s="47">
        <v>2</v>
      </c>
      <c r="B77" s="48">
        <v>50</v>
      </c>
      <c r="C77" s="49" t="s">
        <v>61</v>
      </c>
      <c r="D77" s="47" t="s">
        <v>4</v>
      </c>
      <c r="E77" s="48">
        <v>1974</v>
      </c>
      <c r="F77" s="50" t="s">
        <v>100</v>
      </c>
      <c r="G77" s="51" t="str">
        <f>IF($D77="m",IF($E$1-$E77&gt;17,IF($E$1-$E77&lt;40,"A",IF($E$1-$E77&gt;49,IF($E$1-$E77&gt;59,IF($E$1-$E77&gt;69,"E","D"),"C"),"B")),"JM"),IF($E$1-$E77&gt;17,IF($E$1-$E77&lt;35,"F","G"),"JŽ"))</f>
        <v>G</v>
      </c>
      <c r="H77" s="48">
        <f>COUNTIF($G$6:$G77,$G77)</f>
        <v>2</v>
      </c>
      <c r="I77" s="52">
        <v>0.0760300925925926</v>
      </c>
      <c r="J77" s="53"/>
    </row>
    <row r="78" spans="1:10" s="9" customFormat="1" ht="38.25" customHeight="1">
      <c r="A78" s="11"/>
      <c r="B78" s="8"/>
      <c r="C78" s="13"/>
      <c r="D78" s="11"/>
      <c r="E78" s="8"/>
      <c r="F78" s="22"/>
      <c r="G78" s="8"/>
      <c r="H78" s="8"/>
      <c r="I78" s="8"/>
      <c r="J78" s="23"/>
    </row>
    <row r="79" spans="1:10" s="29" customFormat="1" ht="12">
      <c r="A79" s="142" t="s">
        <v>35</v>
      </c>
      <c r="B79" s="142"/>
      <c r="C79" s="142"/>
      <c r="D79" s="11"/>
      <c r="E79" s="11"/>
      <c r="F79" s="27"/>
      <c r="G79" s="11"/>
      <c r="H79" s="11"/>
      <c r="I79" s="11"/>
      <c r="J79" s="28"/>
    </row>
    <row r="80" spans="1:10" s="29" customFormat="1" ht="12">
      <c r="A80" s="11"/>
      <c r="B80" s="11"/>
      <c r="C80" s="39"/>
      <c r="D80" s="11"/>
      <c r="E80" s="11"/>
      <c r="F80" s="27"/>
      <c r="G80" s="11"/>
      <c r="H80" s="11"/>
      <c r="I80" s="11"/>
      <c r="J80" s="28"/>
    </row>
    <row r="81" spans="1:10" s="5" customFormat="1" ht="36">
      <c r="A81" s="62" t="s">
        <v>18</v>
      </c>
      <c r="B81" s="62" t="s">
        <v>9</v>
      </c>
      <c r="C81" s="69" t="s">
        <v>0</v>
      </c>
      <c r="D81" s="70" t="s">
        <v>5</v>
      </c>
      <c r="E81" s="62" t="s">
        <v>8</v>
      </c>
      <c r="F81" s="71" t="s">
        <v>1</v>
      </c>
      <c r="G81" s="72" t="s">
        <v>135</v>
      </c>
      <c r="H81" s="62" t="s">
        <v>7</v>
      </c>
      <c r="I81" s="72" t="s">
        <v>2</v>
      </c>
      <c r="J81" s="73"/>
    </row>
    <row r="82" spans="1:10" s="44" customFormat="1" ht="12.75">
      <c r="A82" s="31">
        <v>1</v>
      </c>
      <c r="B82" s="32">
        <v>70</v>
      </c>
      <c r="C82" s="41" t="s">
        <v>129</v>
      </c>
      <c r="D82" s="31" t="s">
        <v>3</v>
      </c>
      <c r="E82" s="32">
        <v>1943</v>
      </c>
      <c r="F82" s="33" t="s">
        <v>130</v>
      </c>
      <c r="G82" s="42" t="str">
        <f>IF($D82="m",IF($E$1-$E82&gt;17,IF($E$1-$E82&lt;40,"A",IF($E$1-$E82&gt;49,IF($E$1-$E82&gt;59,IF($E$1-$E82&gt;69,"E","D"),"C"),"B")),"JM"),IF($E$1-$E82&gt;17,IF($E$1-$E82&lt;35,"F","G"),"JŽ"))</f>
        <v>E</v>
      </c>
      <c r="H82" s="32">
        <f>COUNTIF($G$6:$G82,$G82)</f>
        <v>1</v>
      </c>
      <c r="I82" s="34">
        <v>0.0371875</v>
      </c>
      <c r="J82" s="43"/>
    </row>
    <row r="83" spans="1:10" s="55" customFormat="1" ht="12.75">
      <c r="A83" s="47">
        <v>2</v>
      </c>
      <c r="B83" s="48">
        <v>12</v>
      </c>
      <c r="C83" s="49" t="s">
        <v>53</v>
      </c>
      <c r="D83" s="47" t="s">
        <v>3</v>
      </c>
      <c r="E83" s="48">
        <v>1942</v>
      </c>
      <c r="F83" s="50" t="s">
        <v>24</v>
      </c>
      <c r="G83" s="51" t="str">
        <f>IF($D83="m",IF($E$1-$E83&gt;17,IF($E$1-$E83&lt;40,"A",IF($E$1-$E83&gt;49,IF($E$1-$E83&gt;59,IF($E$1-$E83&gt;69,"E","D"),"C"),"B")),"JM"),IF($E$1-$E83&gt;17,IF($E$1-$E83&lt;35,"F","G"),"JŽ"))</f>
        <v>E</v>
      </c>
      <c r="H83" s="48">
        <f>COUNTIF($G$6:$G83,$G83)</f>
        <v>2</v>
      </c>
      <c r="I83" s="52">
        <v>0.038796296296296294</v>
      </c>
      <c r="J83" s="53" t="s">
        <v>87</v>
      </c>
    </row>
    <row r="84" spans="1:10" s="59" customFormat="1" ht="12.75">
      <c r="A84" s="35">
        <v>3</v>
      </c>
      <c r="B84" s="36">
        <v>58</v>
      </c>
      <c r="C84" s="56" t="s">
        <v>64</v>
      </c>
      <c r="D84" s="35" t="s">
        <v>3</v>
      </c>
      <c r="E84" s="36">
        <v>1942</v>
      </c>
      <c r="F84" s="37" t="s">
        <v>65</v>
      </c>
      <c r="G84" s="57" t="str">
        <f>IF($D84="m",IF($E$1-$E84&gt;17,IF($E$1-$E84&lt;40,"A",IF($E$1-$E84&gt;49,IF($E$1-$E84&gt;59,IF($E$1-$E84&gt;69,"E","D"),"C"),"B")),"JM"),IF($E$1-$E84&gt;17,IF($E$1-$E84&lt;35,"F","G"),"JŽ"))</f>
        <v>E</v>
      </c>
      <c r="H84" s="36">
        <f>COUNTIF($G$6:$G84,$G84)</f>
        <v>3</v>
      </c>
      <c r="I84" s="38">
        <v>0.041608796296296297</v>
      </c>
      <c r="J84" s="58"/>
    </row>
    <row r="85" spans="1:10" s="5" customFormat="1" ht="12.75">
      <c r="A85" s="6">
        <v>4</v>
      </c>
      <c r="B85" s="3">
        <v>5</v>
      </c>
      <c r="C85" s="4" t="s">
        <v>39</v>
      </c>
      <c r="D85" s="6" t="s">
        <v>3</v>
      </c>
      <c r="E85" s="3">
        <v>1942</v>
      </c>
      <c r="F85" s="18" t="s">
        <v>40</v>
      </c>
      <c r="G85" s="40" t="str">
        <f>IF($D85="m",IF($E$1-$E85&gt;17,IF($E$1-$E85&lt;40,"A",IF($E$1-$E85&gt;49,IF($E$1-$E85&gt;59,IF($E$1-$E85&gt;69,"E","D"),"C"),"B")),"JM"),IF($E$1-$E85&gt;17,IF($E$1-$E85&lt;35,"F","G"),"JŽ"))</f>
        <v>E</v>
      </c>
      <c r="H85" s="3">
        <f>COUNTIF($G$6:$G85,$G85)</f>
        <v>4</v>
      </c>
      <c r="I85" s="25">
        <v>0.04627314814814815</v>
      </c>
      <c r="J85" s="19"/>
    </row>
    <row r="86" spans="1:9" ht="12">
      <c r="A86" s="11"/>
      <c r="B86" s="8"/>
      <c r="C86" s="13"/>
      <c r="D86" s="8"/>
      <c r="E86" s="8"/>
      <c r="F86" s="22"/>
      <c r="G86" s="8"/>
      <c r="H86" s="8"/>
      <c r="I86" s="8"/>
    </row>
    <row r="87" spans="3:6" ht="12">
      <c r="C87" s="14"/>
      <c r="D87" s="7"/>
      <c r="F87" s="24"/>
    </row>
    <row r="88" spans="1:9" ht="12">
      <c r="A88" s="140" t="s">
        <v>48</v>
      </c>
      <c r="B88" s="140"/>
      <c r="C88" s="140"/>
      <c r="D88" s="140"/>
      <c r="E88" s="140"/>
      <c r="F88" s="140"/>
      <c r="G88" s="140"/>
      <c r="H88" s="140"/>
      <c r="I88" s="140"/>
    </row>
    <row r="89" spans="1:6" ht="12">
      <c r="A89" s="140" t="s">
        <v>47</v>
      </c>
      <c r="B89" s="140"/>
      <c r="C89" s="140"/>
      <c r="D89" s="141"/>
      <c r="E89" s="141"/>
      <c r="F89" s="141"/>
    </row>
  </sheetData>
  <sheetProtection/>
  <mergeCells count="5">
    <mergeCell ref="A89:F89"/>
    <mergeCell ref="A2:J2"/>
    <mergeCell ref="A3:J3"/>
    <mergeCell ref="A79:C79"/>
    <mergeCell ref="A88:I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H161"/>
  <sheetViews>
    <sheetView zoomScalePageLayoutView="0" workbookViewId="0" topLeftCell="A1">
      <selection activeCell="A3" sqref="A3:IV164"/>
    </sheetView>
  </sheetViews>
  <sheetFormatPr defaultColWidth="9.140625" defaultRowHeight="12.75"/>
  <cols>
    <col min="4" max="4" width="15.140625" style="0" customWidth="1"/>
    <col min="6" max="6" width="20.00390625" style="0" customWidth="1"/>
    <col min="7" max="7" width="17.57421875" style="0" customWidth="1"/>
    <col min="8" max="8" width="20.28125" style="0" customWidth="1"/>
  </cols>
  <sheetData>
    <row r="3" spans="6:8" ht="21.75" customHeight="1">
      <c r="F3" s="75" t="s">
        <v>138</v>
      </c>
      <c r="H3" t="s">
        <v>139</v>
      </c>
    </row>
    <row r="4" ht="21.75" customHeight="1">
      <c r="F4" s="76"/>
    </row>
    <row r="5" spans="4:8" ht="21.75" customHeight="1">
      <c r="D5" s="145" t="s">
        <v>140</v>
      </c>
      <c r="E5" s="145"/>
      <c r="F5" s="145"/>
      <c r="G5" s="77" t="s">
        <v>141</v>
      </c>
      <c r="H5" s="78" t="s">
        <v>142</v>
      </c>
    </row>
    <row r="6" ht="21.75" customHeight="1" thickBot="1">
      <c r="H6" s="76" t="s">
        <v>143</v>
      </c>
    </row>
    <row r="7" spans="3:8" ht="24.75" customHeight="1" thickBot="1">
      <c r="C7" s="79" t="s">
        <v>144</v>
      </c>
      <c r="D7" s="80" t="s">
        <v>145</v>
      </c>
      <c r="E7" s="81" t="s">
        <v>2</v>
      </c>
      <c r="F7" s="80" t="s">
        <v>146</v>
      </c>
      <c r="G7" s="80" t="s">
        <v>147</v>
      </c>
      <c r="H7" s="82" t="s">
        <v>148</v>
      </c>
    </row>
    <row r="8" spans="3:8" s="89" customFormat="1" ht="24.75" customHeight="1">
      <c r="C8" s="83" t="s">
        <v>149</v>
      </c>
      <c r="D8" s="84">
        <v>54</v>
      </c>
      <c r="E8" s="85">
        <v>8.5</v>
      </c>
      <c r="F8" s="86" t="s">
        <v>150</v>
      </c>
      <c r="G8" s="87">
        <v>2010</v>
      </c>
      <c r="H8" s="88" t="s">
        <v>34</v>
      </c>
    </row>
    <row r="9" spans="3:8" s="95" customFormat="1" ht="24.75" customHeight="1">
      <c r="C9" s="90" t="s">
        <v>151</v>
      </c>
      <c r="D9" s="91">
        <v>70</v>
      </c>
      <c r="E9" s="92">
        <v>9</v>
      </c>
      <c r="F9" s="93" t="s">
        <v>152</v>
      </c>
      <c r="G9" s="91">
        <v>2011</v>
      </c>
      <c r="H9" s="94" t="s">
        <v>34</v>
      </c>
    </row>
    <row r="10" spans="3:8" s="101" customFormat="1" ht="24.75" customHeight="1">
      <c r="C10" s="96" t="s">
        <v>153</v>
      </c>
      <c r="D10" s="97">
        <v>26</v>
      </c>
      <c r="E10" s="98">
        <v>9.9</v>
      </c>
      <c r="F10" s="99" t="s">
        <v>154</v>
      </c>
      <c r="G10" s="97">
        <v>2010</v>
      </c>
      <c r="H10" s="100" t="s">
        <v>34</v>
      </c>
    </row>
    <row r="11" spans="3:8" ht="24.75" customHeight="1">
      <c r="C11" s="102" t="s">
        <v>155</v>
      </c>
      <c r="D11" s="103">
        <v>52</v>
      </c>
      <c r="E11" s="104">
        <v>10.2</v>
      </c>
      <c r="F11" s="105" t="s">
        <v>156</v>
      </c>
      <c r="G11" s="103">
        <v>2010</v>
      </c>
      <c r="H11" s="106" t="s">
        <v>34</v>
      </c>
    </row>
    <row r="12" spans="3:8" ht="24.75" customHeight="1">
      <c r="C12" s="102" t="s">
        <v>157</v>
      </c>
      <c r="D12" s="103">
        <v>20</v>
      </c>
      <c r="E12" s="104">
        <v>11</v>
      </c>
      <c r="F12" s="105" t="s">
        <v>158</v>
      </c>
      <c r="G12" s="103">
        <v>2011</v>
      </c>
      <c r="H12" s="106" t="s">
        <v>34</v>
      </c>
    </row>
    <row r="13" spans="3:8" ht="24.75" customHeight="1">
      <c r="C13" s="102" t="s">
        <v>159</v>
      </c>
      <c r="D13" s="103">
        <v>36</v>
      </c>
      <c r="E13" s="104">
        <v>11.8</v>
      </c>
      <c r="F13" s="105" t="s">
        <v>160</v>
      </c>
      <c r="G13" s="103">
        <v>2010</v>
      </c>
      <c r="H13" s="106" t="s">
        <v>34</v>
      </c>
    </row>
    <row r="14" spans="3:8" ht="24.75" customHeight="1">
      <c r="C14" s="102" t="s">
        <v>161</v>
      </c>
      <c r="D14" s="103">
        <v>66</v>
      </c>
      <c r="E14" s="104">
        <v>12.2</v>
      </c>
      <c r="F14" s="105" t="s">
        <v>162</v>
      </c>
      <c r="G14" s="103">
        <v>2011</v>
      </c>
      <c r="H14" s="106" t="s">
        <v>34</v>
      </c>
    </row>
    <row r="15" spans="3:8" ht="24.75" customHeight="1">
      <c r="C15" s="102" t="s">
        <v>163</v>
      </c>
      <c r="D15" s="103">
        <v>71</v>
      </c>
      <c r="E15" s="104">
        <v>12.5</v>
      </c>
      <c r="F15" s="105" t="s">
        <v>164</v>
      </c>
      <c r="G15" s="103">
        <v>2010</v>
      </c>
      <c r="H15" s="106" t="s">
        <v>34</v>
      </c>
    </row>
    <row r="16" spans="3:8" ht="24.75" customHeight="1">
      <c r="C16" s="102" t="s">
        <v>165</v>
      </c>
      <c r="D16" s="103">
        <v>68</v>
      </c>
      <c r="E16" s="104">
        <v>13.3</v>
      </c>
      <c r="F16" s="105" t="s">
        <v>166</v>
      </c>
      <c r="G16" s="103">
        <v>2010</v>
      </c>
      <c r="H16" s="106" t="s">
        <v>34</v>
      </c>
    </row>
    <row r="17" spans="3:8" ht="24.75" customHeight="1">
      <c r="C17" s="102" t="s">
        <v>167</v>
      </c>
      <c r="D17" s="103">
        <v>48</v>
      </c>
      <c r="E17" s="104">
        <v>14</v>
      </c>
      <c r="F17" s="105" t="s">
        <v>168</v>
      </c>
      <c r="G17" s="103">
        <v>2012</v>
      </c>
      <c r="H17" s="106" t="s">
        <v>34</v>
      </c>
    </row>
    <row r="18" spans="3:8" ht="24.75" customHeight="1" thickBot="1">
      <c r="C18" s="107" t="s">
        <v>169</v>
      </c>
      <c r="D18" s="108">
        <v>51</v>
      </c>
      <c r="E18" s="109">
        <v>20.2</v>
      </c>
      <c r="F18" s="110" t="s">
        <v>170</v>
      </c>
      <c r="G18" s="108">
        <v>2012</v>
      </c>
      <c r="H18" s="111" t="s">
        <v>34</v>
      </c>
    </row>
    <row r="19" ht="24.75" customHeight="1"/>
    <row r="20" spans="4:8" ht="18.75">
      <c r="D20" s="145" t="s">
        <v>140</v>
      </c>
      <c r="E20" s="145"/>
      <c r="F20" s="145"/>
      <c r="G20" s="112" t="s">
        <v>141</v>
      </c>
      <c r="H20" s="113" t="s">
        <v>171</v>
      </c>
    </row>
    <row r="21" ht="13.5" thickBot="1">
      <c r="H21" s="76" t="s">
        <v>143</v>
      </c>
    </row>
    <row r="22" spans="3:8" ht="13.5" thickBot="1">
      <c r="C22" s="114" t="s">
        <v>144</v>
      </c>
      <c r="D22" s="115" t="s">
        <v>145</v>
      </c>
      <c r="E22" s="116" t="s">
        <v>2</v>
      </c>
      <c r="F22" s="115" t="s">
        <v>146</v>
      </c>
      <c r="G22" s="116" t="s">
        <v>147</v>
      </c>
      <c r="H22" s="117" t="s">
        <v>148</v>
      </c>
    </row>
    <row r="23" spans="3:8" s="89" customFormat="1" ht="15">
      <c r="C23" s="83" t="s">
        <v>149</v>
      </c>
      <c r="D23" s="84">
        <v>55</v>
      </c>
      <c r="E23" s="85">
        <v>8.4</v>
      </c>
      <c r="F23" s="86" t="s">
        <v>172</v>
      </c>
      <c r="G23" s="87">
        <v>2010</v>
      </c>
      <c r="H23" s="88" t="s">
        <v>34</v>
      </c>
    </row>
    <row r="24" spans="3:8" s="95" customFormat="1" ht="15">
      <c r="C24" s="90" t="s">
        <v>151</v>
      </c>
      <c r="D24" s="91">
        <v>61</v>
      </c>
      <c r="E24" s="92">
        <v>8.7</v>
      </c>
      <c r="F24" s="93" t="s">
        <v>173</v>
      </c>
      <c r="G24" s="91">
        <v>2010</v>
      </c>
      <c r="H24" s="94" t="s">
        <v>174</v>
      </c>
    </row>
    <row r="25" spans="3:8" s="101" customFormat="1" ht="15">
      <c r="C25" s="96" t="s">
        <v>153</v>
      </c>
      <c r="D25" s="97">
        <v>37</v>
      </c>
      <c r="E25" s="98">
        <v>10.1</v>
      </c>
      <c r="F25" s="99" t="s">
        <v>175</v>
      </c>
      <c r="G25" s="97">
        <v>2010</v>
      </c>
      <c r="H25" s="100" t="s">
        <v>34</v>
      </c>
    </row>
    <row r="26" spans="3:8" ht="12.75">
      <c r="C26" s="102" t="s">
        <v>155</v>
      </c>
      <c r="D26" s="103">
        <v>43</v>
      </c>
      <c r="E26" s="104">
        <v>11.4</v>
      </c>
      <c r="F26" s="105" t="s">
        <v>176</v>
      </c>
      <c r="G26" s="103">
        <v>2011</v>
      </c>
      <c r="H26" s="106" t="s">
        <v>34</v>
      </c>
    </row>
    <row r="27" spans="3:8" ht="12.75">
      <c r="C27" s="102" t="s">
        <v>157</v>
      </c>
      <c r="D27" s="103">
        <v>53</v>
      </c>
      <c r="E27" s="104">
        <v>12</v>
      </c>
      <c r="F27" s="105" t="s">
        <v>177</v>
      </c>
      <c r="G27" s="103">
        <v>2012</v>
      </c>
      <c r="H27" s="106" t="s">
        <v>178</v>
      </c>
    </row>
    <row r="28" spans="3:8" ht="12.75">
      <c r="C28" s="102" t="s">
        <v>159</v>
      </c>
      <c r="D28" s="103">
        <v>58</v>
      </c>
      <c r="E28" s="104">
        <v>13.9</v>
      </c>
      <c r="F28" s="105" t="s">
        <v>112</v>
      </c>
      <c r="G28" s="103">
        <v>2011</v>
      </c>
      <c r="H28" s="106" t="s">
        <v>63</v>
      </c>
    </row>
    <row r="29" spans="3:8" ht="12.75">
      <c r="C29" s="102" t="s">
        <v>161</v>
      </c>
      <c r="D29" s="103">
        <v>67</v>
      </c>
      <c r="E29" s="104">
        <v>16</v>
      </c>
      <c r="F29" s="105" t="s">
        <v>179</v>
      </c>
      <c r="G29" s="103">
        <v>2011</v>
      </c>
      <c r="H29" s="106" t="s">
        <v>34</v>
      </c>
    </row>
    <row r="30" spans="3:8" ht="12.75">
      <c r="C30" s="102" t="s">
        <v>163</v>
      </c>
      <c r="D30" s="103">
        <v>44</v>
      </c>
      <c r="E30" s="104">
        <v>20.6</v>
      </c>
      <c r="F30" s="105" t="s">
        <v>180</v>
      </c>
      <c r="G30" s="103">
        <v>2012</v>
      </c>
      <c r="H30" s="106" t="s">
        <v>34</v>
      </c>
    </row>
    <row r="31" spans="3:8" ht="12.75">
      <c r="C31" s="102" t="s">
        <v>165</v>
      </c>
      <c r="D31" s="103" t="s">
        <v>181</v>
      </c>
      <c r="E31" s="104">
        <v>21.7</v>
      </c>
      <c r="F31" s="105" t="s">
        <v>182</v>
      </c>
      <c r="G31" s="103">
        <v>2012</v>
      </c>
      <c r="H31" s="106" t="s">
        <v>12</v>
      </c>
    </row>
    <row r="32" spans="3:8" ht="12.75">
      <c r="C32" s="102" t="s">
        <v>167</v>
      </c>
      <c r="D32" s="103">
        <v>45</v>
      </c>
      <c r="E32" s="104">
        <v>26.5</v>
      </c>
      <c r="F32" s="105" t="s">
        <v>183</v>
      </c>
      <c r="G32" s="103">
        <v>2013</v>
      </c>
      <c r="H32" s="106" t="s">
        <v>34</v>
      </c>
    </row>
    <row r="33" spans="3:8" ht="13.5" thickBot="1">
      <c r="C33" s="107" t="s">
        <v>169</v>
      </c>
      <c r="D33" s="108">
        <v>54</v>
      </c>
      <c r="E33" s="109">
        <v>28.4</v>
      </c>
      <c r="F33" s="110" t="s">
        <v>184</v>
      </c>
      <c r="G33" s="108">
        <v>2013</v>
      </c>
      <c r="H33" s="111" t="s">
        <v>34</v>
      </c>
    </row>
    <row r="36" spans="4:8" ht="18.75">
      <c r="D36" s="145" t="s">
        <v>140</v>
      </c>
      <c r="E36" s="145"/>
      <c r="F36" s="145"/>
      <c r="G36" s="112" t="s">
        <v>141</v>
      </c>
      <c r="H36" s="113" t="s">
        <v>185</v>
      </c>
    </row>
    <row r="37" ht="13.5" thickBot="1">
      <c r="H37" s="76" t="s">
        <v>186</v>
      </c>
    </row>
    <row r="38" spans="3:8" ht="13.5" thickBot="1">
      <c r="C38" s="114" t="s">
        <v>144</v>
      </c>
      <c r="D38" s="115" t="s">
        <v>145</v>
      </c>
      <c r="E38" s="116" t="s">
        <v>2</v>
      </c>
      <c r="F38" s="115" t="s">
        <v>146</v>
      </c>
      <c r="G38" s="116" t="s">
        <v>147</v>
      </c>
      <c r="H38" s="117" t="s">
        <v>148</v>
      </c>
    </row>
    <row r="39" spans="3:8" s="118" customFormat="1" ht="15">
      <c r="C39" s="83" t="s">
        <v>149</v>
      </c>
      <c r="D39" s="84">
        <v>62</v>
      </c>
      <c r="E39" s="85">
        <v>21.3</v>
      </c>
      <c r="F39" s="86" t="s">
        <v>187</v>
      </c>
      <c r="G39" s="87">
        <v>2007</v>
      </c>
      <c r="H39" s="88" t="s">
        <v>188</v>
      </c>
    </row>
    <row r="40" spans="3:8" s="119" customFormat="1" ht="15">
      <c r="C40" s="90" t="s">
        <v>151</v>
      </c>
      <c r="D40" s="91">
        <v>16</v>
      </c>
      <c r="E40" s="92">
        <v>21.8</v>
      </c>
      <c r="F40" s="93" t="s">
        <v>189</v>
      </c>
      <c r="G40" s="91">
        <v>2007</v>
      </c>
      <c r="H40" s="94" t="s">
        <v>34</v>
      </c>
    </row>
    <row r="41" spans="3:8" s="120" customFormat="1" ht="15">
      <c r="C41" s="96" t="s">
        <v>151</v>
      </c>
      <c r="D41" s="97">
        <v>33</v>
      </c>
      <c r="E41" s="98">
        <v>21.8</v>
      </c>
      <c r="F41" s="99" t="s">
        <v>190</v>
      </c>
      <c r="G41" s="97">
        <v>2007</v>
      </c>
      <c r="H41" s="100" t="s">
        <v>34</v>
      </c>
    </row>
    <row r="42" spans="3:8" ht="13.5" thickBot="1">
      <c r="C42" s="107" t="s">
        <v>153</v>
      </c>
      <c r="D42" s="108">
        <v>25</v>
      </c>
      <c r="E42" s="109">
        <v>22.1</v>
      </c>
      <c r="F42" s="110" t="s">
        <v>191</v>
      </c>
      <c r="G42" s="108">
        <v>2007</v>
      </c>
      <c r="H42" s="111" t="s">
        <v>34</v>
      </c>
    </row>
    <row r="45" spans="4:8" ht="18.75">
      <c r="D45" s="145" t="s">
        <v>140</v>
      </c>
      <c r="E45" s="145"/>
      <c r="F45" s="145"/>
      <c r="G45" s="112" t="s">
        <v>141</v>
      </c>
      <c r="H45" s="113" t="s">
        <v>192</v>
      </c>
    </row>
    <row r="46" ht="13.5" thickBot="1">
      <c r="H46" s="76" t="s">
        <v>186</v>
      </c>
    </row>
    <row r="47" spans="3:8" ht="13.5" thickBot="1">
      <c r="C47" s="114" t="s">
        <v>144</v>
      </c>
      <c r="D47" s="115" t="s">
        <v>145</v>
      </c>
      <c r="E47" s="116" t="s">
        <v>2</v>
      </c>
      <c r="F47" s="115" t="s">
        <v>146</v>
      </c>
      <c r="G47" s="115" t="s">
        <v>147</v>
      </c>
      <c r="H47" s="117" t="s">
        <v>148</v>
      </c>
    </row>
    <row r="48" spans="3:8" ht="15">
      <c r="C48" s="83" t="s">
        <v>149</v>
      </c>
      <c r="D48" s="84">
        <v>49</v>
      </c>
      <c r="E48" s="85">
        <v>18.6</v>
      </c>
      <c r="F48" s="86" t="s">
        <v>193</v>
      </c>
      <c r="G48" s="87">
        <v>2007</v>
      </c>
      <c r="H48" s="88" t="s">
        <v>34</v>
      </c>
    </row>
    <row r="49" spans="3:8" s="95" customFormat="1" ht="15">
      <c r="C49" s="90" t="s">
        <v>151</v>
      </c>
      <c r="D49" s="91">
        <v>29</v>
      </c>
      <c r="E49" s="92">
        <v>18.9</v>
      </c>
      <c r="F49" s="93" t="s">
        <v>194</v>
      </c>
      <c r="G49" s="91">
        <v>2007</v>
      </c>
      <c r="H49" s="94" t="s">
        <v>195</v>
      </c>
    </row>
    <row r="50" spans="3:8" s="101" customFormat="1" ht="15">
      <c r="C50" s="96" t="s">
        <v>153</v>
      </c>
      <c r="D50" s="97">
        <v>59</v>
      </c>
      <c r="E50" s="98">
        <v>19.2</v>
      </c>
      <c r="F50" s="99" t="s">
        <v>196</v>
      </c>
      <c r="G50" s="97">
        <v>2007</v>
      </c>
      <c r="H50" s="100" t="s">
        <v>174</v>
      </c>
    </row>
    <row r="51" spans="3:8" ht="12.75">
      <c r="C51" s="102" t="s">
        <v>155</v>
      </c>
      <c r="D51" s="103">
        <v>32</v>
      </c>
      <c r="E51" s="104">
        <v>19.6</v>
      </c>
      <c r="F51" s="105" t="s">
        <v>197</v>
      </c>
      <c r="G51" s="103">
        <v>2007</v>
      </c>
      <c r="H51" s="106" t="s">
        <v>34</v>
      </c>
    </row>
    <row r="52" spans="3:8" ht="12.75">
      <c r="C52" s="102" t="s">
        <v>157</v>
      </c>
      <c r="D52" s="103">
        <v>60</v>
      </c>
      <c r="E52" s="104">
        <v>21.8</v>
      </c>
      <c r="F52" s="105" t="s">
        <v>198</v>
      </c>
      <c r="G52" s="103">
        <v>2009</v>
      </c>
      <c r="H52" s="106" t="s">
        <v>174</v>
      </c>
    </row>
    <row r="53" spans="3:8" ht="12.75">
      <c r="C53" s="102" t="s">
        <v>159</v>
      </c>
      <c r="D53" s="103">
        <v>51</v>
      </c>
      <c r="E53" s="104">
        <v>22.4</v>
      </c>
      <c r="F53" s="105" t="s">
        <v>199</v>
      </c>
      <c r="G53" s="103">
        <v>2009</v>
      </c>
      <c r="H53" s="106" t="s">
        <v>34</v>
      </c>
    </row>
    <row r="54" spans="3:8" ht="15">
      <c r="C54" s="102" t="s">
        <v>161</v>
      </c>
      <c r="D54" s="103">
        <v>23</v>
      </c>
      <c r="E54" s="104">
        <v>22.7</v>
      </c>
      <c r="F54" s="105" t="s">
        <v>200</v>
      </c>
      <c r="G54" s="103">
        <v>2009</v>
      </c>
      <c r="H54" s="106" t="s">
        <v>34</v>
      </c>
    </row>
    <row r="55" spans="3:8" ht="12.75">
      <c r="C55" s="102" t="s">
        <v>163</v>
      </c>
      <c r="D55" s="103">
        <v>25</v>
      </c>
      <c r="E55" s="104">
        <v>23</v>
      </c>
      <c r="F55" s="105" t="s">
        <v>201</v>
      </c>
      <c r="G55" s="103">
        <v>2007</v>
      </c>
      <c r="H55" s="106" t="s">
        <v>34</v>
      </c>
    </row>
    <row r="56" spans="3:8" ht="12.75">
      <c r="C56" s="102" t="s">
        <v>165</v>
      </c>
      <c r="D56" s="103">
        <v>38</v>
      </c>
      <c r="E56" s="104">
        <v>23.4</v>
      </c>
      <c r="F56" s="105" t="s">
        <v>202</v>
      </c>
      <c r="G56" s="103">
        <v>2008</v>
      </c>
      <c r="H56" s="106" t="s">
        <v>34</v>
      </c>
    </row>
    <row r="57" spans="3:8" ht="12.75">
      <c r="C57" s="102" t="s">
        <v>167</v>
      </c>
      <c r="D57" s="103">
        <v>41</v>
      </c>
      <c r="E57" s="104">
        <v>23.8</v>
      </c>
      <c r="F57" s="105" t="s">
        <v>203</v>
      </c>
      <c r="G57" s="103">
        <v>2008</v>
      </c>
      <c r="H57" s="106" t="s">
        <v>34</v>
      </c>
    </row>
    <row r="58" spans="3:8" ht="12.75">
      <c r="C58" s="102" t="s">
        <v>169</v>
      </c>
      <c r="D58" s="103">
        <v>14</v>
      </c>
      <c r="E58" s="104">
        <v>24.2</v>
      </c>
      <c r="F58" s="105" t="s">
        <v>204</v>
      </c>
      <c r="G58" s="103">
        <v>2009</v>
      </c>
      <c r="H58" s="106" t="s">
        <v>188</v>
      </c>
    </row>
    <row r="59" spans="3:8" ht="12.75">
      <c r="C59" s="102" t="s">
        <v>205</v>
      </c>
      <c r="D59" s="103">
        <v>30</v>
      </c>
      <c r="E59" s="104">
        <v>25.1</v>
      </c>
      <c r="F59" s="105" t="s">
        <v>206</v>
      </c>
      <c r="G59" s="103">
        <v>2007</v>
      </c>
      <c r="H59" s="106" t="s">
        <v>34</v>
      </c>
    </row>
    <row r="60" spans="3:8" ht="12.75">
      <c r="C60" s="102" t="s">
        <v>207</v>
      </c>
      <c r="D60" s="103">
        <v>13</v>
      </c>
      <c r="E60" s="104">
        <v>26.3</v>
      </c>
      <c r="F60" s="105" t="s">
        <v>208</v>
      </c>
      <c r="G60" s="103">
        <v>2009</v>
      </c>
      <c r="H60" s="106" t="s">
        <v>12</v>
      </c>
    </row>
    <row r="61" spans="3:8" ht="12.75">
      <c r="C61" s="102" t="s">
        <v>209</v>
      </c>
      <c r="D61" s="103">
        <v>64</v>
      </c>
      <c r="E61" s="104">
        <v>26.8</v>
      </c>
      <c r="F61" s="105" t="s">
        <v>210</v>
      </c>
      <c r="G61" s="103">
        <v>2008</v>
      </c>
      <c r="H61" s="106" t="s">
        <v>12</v>
      </c>
    </row>
    <row r="62" spans="3:8" ht="12.75">
      <c r="C62" s="102" t="s">
        <v>211</v>
      </c>
      <c r="D62" s="103">
        <v>36</v>
      </c>
      <c r="E62" s="104">
        <v>27.6</v>
      </c>
      <c r="F62" s="105" t="s">
        <v>212</v>
      </c>
      <c r="G62" s="103">
        <v>2009</v>
      </c>
      <c r="H62" s="106" t="s">
        <v>34</v>
      </c>
    </row>
    <row r="63" spans="3:8" ht="13.5" thickBot="1">
      <c r="C63" s="107" t="s">
        <v>213</v>
      </c>
      <c r="D63" s="108">
        <v>52</v>
      </c>
      <c r="E63" s="109">
        <v>31.2</v>
      </c>
      <c r="F63" s="110" t="s">
        <v>214</v>
      </c>
      <c r="G63" s="108">
        <v>2009</v>
      </c>
      <c r="H63" s="111" t="s">
        <v>178</v>
      </c>
    </row>
    <row r="66" spans="4:8" ht="18.75">
      <c r="D66" s="145" t="s">
        <v>140</v>
      </c>
      <c r="E66" s="145"/>
      <c r="F66" s="145"/>
      <c r="G66" s="112" t="s">
        <v>141</v>
      </c>
      <c r="H66" s="113" t="s">
        <v>215</v>
      </c>
    </row>
    <row r="67" ht="13.5" thickBot="1">
      <c r="H67" s="76" t="s">
        <v>216</v>
      </c>
    </row>
    <row r="68" spans="3:8" ht="13.5" thickBot="1">
      <c r="C68" s="114" t="s">
        <v>144</v>
      </c>
      <c r="D68" s="115" t="s">
        <v>145</v>
      </c>
      <c r="E68" s="116" t="s">
        <v>2</v>
      </c>
      <c r="F68" s="115" t="s">
        <v>146</v>
      </c>
      <c r="G68" s="116" t="s">
        <v>147</v>
      </c>
      <c r="H68" s="121" t="s">
        <v>148</v>
      </c>
    </row>
    <row r="69" spans="3:8" ht="15">
      <c r="C69" s="83" t="s">
        <v>149</v>
      </c>
      <c r="D69" s="84">
        <v>15</v>
      </c>
      <c r="E69" s="85">
        <v>41</v>
      </c>
      <c r="F69" s="86" t="s">
        <v>217</v>
      </c>
      <c r="G69" s="87">
        <v>2005</v>
      </c>
      <c r="H69" s="88" t="s">
        <v>34</v>
      </c>
    </row>
    <row r="70" spans="3:8" s="95" customFormat="1" ht="15">
      <c r="C70" s="90" t="s">
        <v>151</v>
      </c>
      <c r="D70" s="91">
        <v>56</v>
      </c>
      <c r="E70" s="92">
        <v>42.8</v>
      </c>
      <c r="F70" s="93" t="s">
        <v>218</v>
      </c>
      <c r="G70" s="91">
        <v>2006</v>
      </c>
      <c r="H70" s="94" t="s">
        <v>34</v>
      </c>
    </row>
    <row r="71" spans="3:8" s="101" customFormat="1" ht="15">
      <c r="C71" s="96" t="s">
        <v>153</v>
      </c>
      <c r="D71" s="97">
        <v>63</v>
      </c>
      <c r="E71" s="98">
        <v>45.4</v>
      </c>
      <c r="F71" s="99" t="s">
        <v>219</v>
      </c>
      <c r="G71" s="97">
        <v>2005</v>
      </c>
      <c r="H71" s="100" t="s">
        <v>34</v>
      </c>
    </row>
    <row r="72" spans="3:8" ht="12.75">
      <c r="C72" s="102" t="s">
        <v>155</v>
      </c>
      <c r="D72" s="103">
        <v>28</v>
      </c>
      <c r="E72" s="104">
        <v>46.8</v>
      </c>
      <c r="F72" s="105" t="s">
        <v>220</v>
      </c>
      <c r="G72" s="103">
        <v>2006</v>
      </c>
      <c r="H72" s="106" t="s">
        <v>34</v>
      </c>
    </row>
    <row r="73" spans="3:8" ht="12.75">
      <c r="C73" s="102" t="s">
        <v>157</v>
      </c>
      <c r="D73" s="103">
        <v>37</v>
      </c>
      <c r="E73" s="104">
        <v>47.5</v>
      </c>
      <c r="F73" s="105" t="s">
        <v>221</v>
      </c>
      <c r="G73" s="103">
        <v>2005</v>
      </c>
      <c r="H73" s="106" t="s">
        <v>178</v>
      </c>
    </row>
    <row r="74" spans="3:8" ht="12.75">
      <c r="C74" s="102" t="s">
        <v>159</v>
      </c>
      <c r="D74" s="103">
        <v>18</v>
      </c>
      <c r="E74" s="104">
        <v>49.3</v>
      </c>
      <c r="F74" s="105" t="s">
        <v>222</v>
      </c>
      <c r="G74" s="103">
        <v>2005</v>
      </c>
      <c r="H74" s="106" t="s">
        <v>34</v>
      </c>
    </row>
    <row r="75" spans="3:8" ht="12.75">
      <c r="C75" s="102" t="s">
        <v>161</v>
      </c>
      <c r="D75" s="103">
        <v>61</v>
      </c>
      <c r="E75" s="104">
        <v>51.7</v>
      </c>
      <c r="F75" s="105" t="s">
        <v>223</v>
      </c>
      <c r="G75" s="103">
        <v>2006</v>
      </c>
      <c r="H75" s="106" t="s">
        <v>224</v>
      </c>
    </row>
    <row r="76" spans="3:8" ht="12.75">
      <c r="C76" s="102" t="s">
        <v>163</v>
      </c>
      <c r="D76" s="103">
        <v>35</v>
      </c>
      <c r="E76" s="104">
        <v>52.9</v>
      </c>
      <c r="F76" s="105" t="s">
        <v>225</v>
      </c>
      <c r="G76" s="103">
        <v>2006</v>
      </c>
      <c r="H76" s="106" t="s">
        <v>34</v>
      </c>
    </row>
    <row r="77" spans="3:8" ht="13.5" thickBot="1">
      <c r="C77" s="107" t="s">
        <v>165</v>
      </c>
      <c r="D77" s="108">
        <v>59</v>
      </c>
      <c r="E77" s="109" t="s">
        <v>181</v>
      </c>
      <c r="F77" s="110" t="s">
        <v>226</v>
      </c>
      <c r="G77" s="108">
        <v>2006</v>
      </c>
      <c r="H77" s="111" t="s">
        <v>128</v>
      </c>
    </row>
    <row r="80" spans="4:8" ht="18.75">
      <c r="D80" s="145" t="s">
        <v>140</v>
      </c>
      <c r="E80" s="145"/>
      <c r="F80" s="145"/>
      <c r="G80" s="112" t="s">
        <v>141</v>
      </c>
      <c r="H80" s="113" t="s">
        <v>227</v>
      </c>
    </row>
    <row r="81" ht="13.5" thickBot="1">
      <c r="H81" s="76" t="s">
        <v>216</v>
      </c>
    </row>
    <row r="82" spans="3:8" ht="13.5" thickBot="1">
      <c r="C82" s="114" t="s">
        <v>144</v>
      </c>
      <c r="D82" s="115" t="s">
        <v>145</v>
      </c>
      <c r="E82" s="116" t="s">
        <v>2</v>
      </c>
      <c r="F82" s="115" t="s">
        <v>146</v>
      </c>
      <c r="G82" s="116" t="s">
        <v>147</v>
      </c>
      <c r="H82" s="117" t="s">
        <v>148</v>
      </c>
    </row>
    <row r="83" spans="3:8" ht="15">
      <c r="C83" s="83" t="s">
        <v>149</v>
      </c>
      <c r="D83" s="84">
        <v>46</v>
      </c>
      <c r="E83" s="85">
        <v>37.1</v>
      </c>
      <c r="F83" s="86" t="s">
        <v>228</v>
      </c>
      <c r="G83" s="87">
        <v>2005</v>
      </c>
      <c r="H83" s="88" t="s">
        <v>34</v>
      </c>
    </row>
    <row r="84" spans="3:8" s="95" customFormat="1" ht="15">
      <c r="C84" s="90" t="s">
        <v>151</v>
      </c>
      <c r="D84" s="91">
        <v>22</v>
      </c>
      <c r="E84" s="92">
        <v>38.8</v>
      </c>
      <c r="F84" s="93" t="s">
        <v>229</v>
      </c>
      <c r="G84" s="91">
        <v>2005</v>
      </c>
      <c r="H84" s="94" t="s">
        <v>34</v>
      </c>
    </row>
    <row r="85" spans="3:8" s="101" customFormat="1" ht="15">
      <c r="C85" s="96" t="s">
        <v>153</v>
      </c>
      <c r="D85" s="97">
        <v>69</v>
      </c>
      <c r="E85" s="98">
        <v>39.2</v>
      </c>
      <c r="F85" s="99" t="s">
        <v>230</v>
      </c>
      <c r="G85" s="97">
        <v>2006</v>
      </c>
      <c r="H85" s="100" t="s">
        <v>12</v>
      </c>
    </row>
    <row r="86" spans="3:8" ht="12.75">
      <c r="C86" s="102" t="s">
        <v>155</v>
      </c>
      <c r="D86" s="103">
        <v>65</v>
      </c>
      <c r="E86" s="104">
        <v>39.7</v>
      </c>
      <c r="F86" s="105" t="s">
        <v>231</v>
      </c>
      <c r="G86" s="103">
        <v>2005</v>
      </c>
      <c r="H86" s="106" t="s">
        <v>178</v>
      </c>
    </row>
    <row r="87" spans="3:8" ht="12.75">
      <c r="C87" s="102" t="s">
        <v>157</v>
      </c>
      <c r="D87" s="103">
        <v>27</v>
      </c>
      <c r="E87" s="104">
        <v>42.8</v>
      </c>
      <c r="F87" s="105" t="s">
        <v>232</v>
      </c>
      <c r="G87" s="103">
        <v>2005</v>
      </c>
      <c r="H87" s="106" t="s">
        <v>34</v>
      </c>
    </row>
    <row r="88" spans="3:8" ht="12.75">
      <c r="C88" s="102" t="s">
        <v>159</v>
      </c>
      <c r="D88" s="103">
        <v>39</v>
      </c>
      <c r="E88" s="104">
        <v>44.7</v>
      </c>
      <c r="F88" s="105" t="s">
        <v>233</v>
      </c>
      <c r="G88" s="103">
        <v>2006</v>
      </c>
      <c r="H88" s="106" t="s">
        <v>12</v>
      </c>
    </row>
    <row r="89" spans="3:8" ht="12.75">
      <c r="C89" s="102" t="s">
        <v>161</v>
      </c>
      <c r="D89" s="103">
        <v>15</v>
      </c>
      <c r="E89" s="104">
        <v>49.4</v>
      </c>
      <c r="F89" s="105" t="s">
        <v>234</v>
      </c>
      <c r="G89" s="103">
        <v>2006</v>
      </c>
      <c r="H89" s="106" t="s">
        <v>34</v>
      </c>
    </row>
    <row r="90" spans="3:8" ht="13.5" thickBot="1">
      <c r="C90" s="107" t="s">
        <v>163</v>
      </c>
      <c r="D90" s="108">
        <v>10</v>
      </c>
      <c r="E90" s="122">
        <v>0.0007060185185185185</v>
      </c>
      <c r="F90" s="110" t="s">
        <v>235</v>
      </c>
      <c r="G90" s="108">
        <v>2006</v>
      </c>
      <c r="H90" s="111" t="s">
        <v>34</v>
      </c>
    </row>
    <row r="93" spans="4:8" ht="18.75">
      <c r="D93" s="145" t="s">
        <v>140</v>
      </c>
      <c r="E93" s="145"/>
      <c r="F93" s="145"/>
      <c r="G93" s="112" t="s">
        <v>141</v>
      </c>
      <c r="H93" s="113" t="s">
        <v>236</v>
      </c>
    </row>
    <row r="94" ht="13.5" thickBot="1">
      <c r="H94" s="76" t="s">
        <v>237</v>
      </c>
    </row>
    <row r="95" spans="3:8" ht="13.5" thickBot="1">
      <c r="C95" s="114" t="s">
        <v>144</v>
      </c>
      <c r="D95" s="115" t="s">
        <v>145</v>
      </c>
      <c r="E95" s="116" t="s">
        <v>2</v>
      </c>
      <c r="F95" s="115" t="s">
        <v>146</v>
      </c>
      <c r="G95" s="116" t="s">
        <v>147</v>
      </c>
      <c r="H95" s="117" t="s">
        <v>148</v>
      </c>
    </row>
    <row r="96" spans="3:8" ht="15">
      <c r="C96" s="83" t="s">
        <v>149</v>
      </c>
      <c r="D96" s="84">
        <v>58</v>
      </c>
      <c r="E96" s="123">
        <v>0.0006990740740740741</v>
      </c>
      <c r="F96" s="86" t="s">
        <v>238</v>
      </c>
      <c r="G96" s="87">
        <v>2003</v>
      </c>
      <c r="H96" s="88" t="s">
        <v>128</v>
      </c>
    </row>
    <row r="97" spans="3:8" s="95" customFormat="1" ht="15">
      <c r="C97" s="90" t="s">
        <v>151</v>
      </c>
      <c r="D97" s="91">
        <v>21</v>
      </c>
      <c r="E97" s="124">
        <v>0.0007731481481481481</v>
      </c>
      <c r="F97" s="93" t="s">
        <v>239</v>
      </c>
      <c r="G97" s="91">
        <v>2003</v>
      </c>
      <c r="H97" s="94" t="s">
        <v>34</v>
      </c>
    </row>
    <row r="98" spans="3:8" s="101" customFormat="1" ht="15">
      <c r="C98" s="96" t="s">
        <v>153</v>
      </c>
      <c r="D98" s="97">
        <v>57</v>
      </c>
      <c r="E98" s="125">
        <v>0.0007858796296296295</v>
      </c>
      <c r="F98" s="99" t="s">
        <v>240</v>
      </c>
      <c r="G98" s="97">
        <v>2003</v>
      </c>
      <c r="H98" s="100" t="s">
        <v>34</v>
      </c>
    </row>
    <row r="99" spans="3:8" ht="12.75">
      <c r="C99" s="102" t="s">
        <v>155</v>
      </c>
      <c r="D99" s="103">
        <v>44</v>
      </c>
      <c r="E99" s="126">
        <v>0.0008101851851851852</v>
      </c>
      <c r="F99" s="105" t="s">
        <v>241</v>
      </c>
      <c r="G99" s="103">
        <v>2004</v>
      </c>
      <c r="H99" s="106" t="s">
        <v>34</v>
      </c>
    </row>
    <row r="100" spans="3:8" ht="12.75">
      <c r="C100" s="102" t="s">
        <v>157</v>
      </c>
      <c r="D100" s="103">
        <v>46</v>
      </c>
      <c r="E100" s="126">
        <v>0.0008391203703703703</v>
      </c>
      <c r="F100" s="105" t="s">
        <v>242</v>
      </c>
      <c r="G100" s="103">
        <v>2004</v>
      </c>
      <c r="H100" s="106" t="s">
        <v>34</v>
      </c>
    </row>
    <row r="101" spans="3:8" ht="13.5" thickBot="1">
      <c r="C101" s="107" t="s">
        <v>159</v>
      </c>
      <c r="D101" s="108">
        <v>29</v>
      </c>
      <c r="E101" s="122">
        <v>0.0009548611111111111</v>
      </c>
      <c r="F101" s="110" t="s">
        <v>243</v>
      </c>
      <c r="G101" s="108">
        <v>2004</v>
      </c>
      <c r="H101" s="111" t="s">
        <v>34</v>
      </c>
    </row>
    <row r="104" spans="4:8" ht="18.75">
      <c r="D104" s="145" t="s">
        <v>140</v>
      </c>
      <c r="E104" s="145"/>
      <c r="F104" s="145"/>
      <c r="G104" s="112" t="s">
        <v>141</v>
      </c>
      <c r="H104" s="113" t="s">
        <v>244</v>
      </c>
    </row>
    <row r="105" ht="13.5" thickBot="1">
      <c r="H105" s="76" t="s">
        <v>237</v>
      </c>
    </row>
    <row r="106" spans="3:8" ht="13.5" thickBot="1">
      <c r="C106" s="114" t="s">
        <v>144</v>
      </c>
      <c r="D106" s="115" t="s">
        <v>145</v>
      </c>
      <c r="E106" s="116" t="s">
        <v>2</v>
      </c>
      <c r="F106" s="115" t="s">
        <v>146</v>
      </c>
      <c r="G106" s="116" t="s">
        <v>147</v>
      </c>
      <c r="H106" s="117" t="s">
        <v>148</v>
      </c>
    </row>
    <row r="107" spans="3:8" ht="15">
      <c r="C107" s="83" t="s">
        <v>149</v>
      </c>
      <c r="D107" s="84">
        <v>11</v>
      </c>
      <c r="E107" s="123">
        <v>0.0007013888888888889</v>
      </c>
      <c r="F107" s="86" t="s">
        <v>245</v>
      </c>
      <c r="G107" s="87">
        <v>2004</v>
      </c>
      <c r="H107" s="88" t="s">
        <v>34</v>
      </c>
    </row>
    <row r="108" spans="3:8" s="95" customFormat="1" ht="15">
      <c r="C108" s="90" t="s">
        <v>151</v>
      </c>
      <c r="D108" s="91">
        <v>63</v>
      </c>
      <c r="E108" s="124">
        <v>0.000712962962962963</v>
      </c>
      <c r="F108" s="93" t="s">
        <v>246</v>
      </c>
      <c r="G108" s="91">
        <v>2003</v>
      </c>
      <c r="H108" s="94" t="s">
        <v>19</v>
      </c>
    </row>
    <row r="109" spans="3:8" s="101" customFormat="1" ht="15">
      <c r="C109" s="96" t="s">
        <v>153</v>
      </c>
      <c r="D109" s="97">
        <v>2</v>
      </c>
      <c r="E109" s="125">
        <v>0.0007164351851851853</v>
      </c>
      <c r="F109" s="99" t="s">
        <v>247</v>
      </c>
      <c r="G109" s="97">
        <v>2003</v>
      </c>
      <c r="H109" s="100" t="s">
        <v>12</v>
      </c>
    </row>
    <row r="110" spans="3:8" ht="12.75">
      <c r="C110" s="102" t="s">
        <v>155</v>
      </c>
      <c r="D110" s="103">
        <v>56</v>
      </c>
      <c r="E110" s="126">
        <v>0.0007210648148148149</v>
      </c>
      <c r="F110" s="105" t="s">
        <v>248</v>
      </c>
      <c r="G110" s="103">
        <v>2003</v>
      </c>
      <c r="H110" s="106" t="s">
        <v>34</v>
      </c>
    </row>
    <row r="111" spans="3:8" ht="12.75">
      <c r="C111" s="102" t="s">
        <v>157</v>
      </c>
      <c r="D111" s="103">
        <v>21</v>
      </c>
      <c r="E111" s="126">
        <v>0.0007326388888888889</v>
      </c>
      <c r="F111" s="105" t="s">
        <v>249</v>
      </c>
      <c r="G111" s="103">
        <v>2004</v>
      </c>
      <c r="H111" s="106" t="s">
        <v>250</v>
      </c>
    </row>
    <row r="112" spans="3:8" ht="12.75">
      <c r="C112" s="102" t="s">
        <v>159</v>
      </c>
      <c r="D112" s="103">
        <v>26</v>
      </c>
      <c r="E112" s="126">
        <v>0.0007395833333333333</v>
      </c>
      <c r="F112" s="105" t="s">
        <v>251</v>
      </c>
      <c r="G112" s="103">
        <v>2004</v>
      </c>
      <c r="H112" s="106" t="s">
        <v>34</v>
      </c>
    </row>
    <row r="113" spans="3:8" ht="12.75">
      <c r="C113" s="102" t="s">
        <v>161</v>
      </c>
      <c r="D113" s="103">
        <v>33</v>
      </c>
      <c r="E113" s="126">
        <v>0.0007546296296296297</v>
      </c>
      <c r="F113" s="105" t="s">
        <v>252</v>
      </c>
      <c r="G113" s="103">
        <v>2003</v>
      </c>
      <c r="H113" s="106" t="s">
        <v>34</v>
      </c>
    </row>
    <row r="114" spans="3:8" ht="12.75">
      <c r="C114" s="102" t="s">
        <v>163</v>
      </c>
      <c r="D114" s="103">
        <v>47</v>
      </c>
      <c r="E114" s="126">
        <v>0.0007766203703703703</v>
      </c>
      <c r="F114" s="105" t="s">
        <v>253</v>
      </c>
      <c r="G114" s="103">
        <v>2003</v>
      </c>
      <c r="H114" s="106" t="s">
        <v>34</v>
      </c>
    </row>
    <row r="115" spans="3:8" ht="13.5" thickBot="1">
      <c r="C115" s="107" t="s">
        <v>165</v>
      </c>
      <c r="D115" s="108">
        <v>40</v>
      </c>
      <c r="E115" s="122">
        <v>0.0009525462962962963</v>
      </c>
      <c r="F115" s="110" t="s">
        <v>254</v>
      </c>
      <c r="G115" s="108">
        <v>2004</v>
      </c>
      <c r="H115" s="111" t="s">
        <v>34</v>
      </c>
    </row>
    <row r="118" spans="4:8" ht="18.75">
      <c r="D118" s="145" t="s">
        <v>140</v>
      </c>
      <c r="E118" s="145"/>
      <c r="F118" s="145"/>
      <c r="G118" s="112" t="s">
        <v>141</v>
      </c>
      <c r="H118" s="113" t="s">
        <v>255</v>
      </c>
    </row>
    <row r="119" ht="13.5" thickBot="1">
      <c r="H119" s="76" t="s">
        <v>256</v>
      </c>
    </row>
    <row r="120" spans="3:8" ht="13.5" thickBot="1">
      <c r="C120" s="114" t="s">
        <v>144</v>
      </c>
      <c r="D120" s="115" t="s">
        <v>145</v>
      </c>
      <c r="E120" s="116" t="s">
        <v>2</v>
      </c>
      <c r="F120" s="115" t="s">
        <v>146</v>
      </c>
      <c r="G120" s="115" t="s">
        <v>147</v>
      </c>
      <c r="H120" s="117" t="s">
        <v>148</v>
      </c>
    </row>
    <row r="121" spans="3:8" ht="15">
      <c r="C121" s="83" t="s">
        <v>149</v>
      </c>
      <c r="D121" s="84">
        <v>40</v>
      </c>
      <c r="E121" s="123">
        <v>0.0015694444444444443</v>
      </c>
      <c r="F121" s="86" t="s">
        <v>257</v>
      </c>
      <c r="G121" s="87">
        <v>2001</v>
      </c>
      <c r="H121" s="88" t="s">
        <v>63</v>
      </c>
    </row>
    <row r="122" spans="3:8" s="95" customFormat="1" ht="15">
      <c r="C122" s="90" t="s">
        <v>151</v>
      </c>
      <c r="D122" s="91">
        <v>31</v>
      </c>
      <c r="E122" s="124">
        <v>0.0017974537037037037</v>
      </c>
      <c r="F122" s="93" t="s">
        <v>258</v>
      </c>
      <c r="G122" s="91">
        <v>2002</v>
      </c>
      <c r="H122" s="94" t="s">
        <v>34</v>
      </c>
    </row>
    <row r="123" spans="3:8" s="101" customFormat="1" ht="15">
      <c r="C123" s="96" t="s">
        <v>153</v>
      </c>
      <c r="D123" s="97">
        <v>34</v>
      </c>
      <c r="E123" s="125">
        <v>0.0018680555555555553</v>
      </c>
      <c r="F123" s="99" t="s">
        <v>259</v>
      </c>
      <c r="G123" s="97">
        <v>2002</v>
      </c>
      <c r="H123" s="100" t="s">
        <v>34</v>
      </c>
    </row>
    <row r="124" spans="3:8" ht="12.75">
      <c r="C124" s="102" t="s">
        <v>155</v>
      </c>
      <c r="D124" s="103">
        <v>30</v>
      </c>
      <c r="E124" s="126">
        <v>0.0019247685185185184</v>
      </c>
      <c r="F124" s="105" t="s">
        <v>260</v>
      </c>
      <c r="G124" s="127">
        <v>2002</v>
      </c>
      <c r="H124" s="106" t="s">
        <v>34</v>
      </c>
    </row>
    <row r="125" spans="3:8" ht="12.75">
      <c r="C125" s="102" t="s">
        <v>157</v>
      </c>
      <c r="D125" s="103">
        <v>27</v>
      </c>
      <c r="E125" s="126">
        <v>0.0020011574074074077</v>
      </c>
      <c r="F125" s="105" t="s">
        <v>261</v>
      </c>
      <c r="G125" s="127">
        <v>2002</v>
      </c>
      <c r="H125" s="106" t="s">
        <v>250</v>
      </c>
    </row>
    <row r="126" spans="3:8" ht="13.5" thickBot="1">
      <c r="C126" s="107" t="s">
        <v>159</v>
      </c>
      <c r="D126" s="108">
        <v>32</v>
      </c>
      <c r="E126" s="122">
        <v>0.0021296296296296298</v>
      </c>
      <c r="F126" s="110" t="s">
        <v>262</v>
      </c>
      <c r="G126" s="128">
        <v>2002</v>
      </c>
      <c r="H126" s="111" t="s">
        <v>34</v>
      </c>
    </row>
    <row r="129" spans="4:8" ht="18.75">
      <c r="D129" s="145" t="s">
        <v>140</v>
      </c>
      <c r="E129" s="145"/>
      <c r="F129" s="145"/>
      <c r="G129" s="112" t="s">
        <v>141</v>
      </c>
      <c r="H129" s="113" t="s">
        <v>263</v>
      </c>
    </row>
    <row r="130" ht="13.5" thickBot="1">
      <c r="H130" s="76" t="s">
        <v>256</v>
      </c>
    </row>
    <row r="131" spans="3:8" ht="13.5" thickBot="1">
      <c r="C131" s="114" t="s">
        <v>144</v>
      </c>
      <c r="D131" s="115" t="s">
        <v>145</v>
      </c>
      <c r="E131" s="116" t="s">
        <v>2</v>
      </c>
      <c r="F131" s="115" t="s">
        <v>146</v>
      </c>
      <c r="G131" s="115" t="s">
        <v>147</v>
      </c>
      <c r="H131" s="117" t="s">
        <v>148</v>
      </c>
    </row>
    <row r="132" spans="3:8" ht="15">
      <c r="C132" s="83" t="s">
        <v>149</v>
      </c>
      <c r="D132" s="84">
        <v>57</v>
      </c>
      <c r="E132" s="123">
        <v>0.0013993055555555555</v>
      </c>
      <c r="F132" s="86" t="s">
        <v>264</v>
      </c>
      <c r="G132" s="87">
        <v>2001</v>
      </c>
      <c r="H132" s="88" t="s">
        <v>34</v>
      </c>
    </row>
    <row r="133" spans="3:8" s="95" customFormat="1" ht="15">
      <c r="C133" s="90" t="s">
        <v>151</v>
      </c>
      <c r="D133" s="91">
        <v>20</v>
      </c>
      <c r="E133" s="124">
        <v>0.0014062499999999997</v>
      </c>
      <c r="F133" s="93" t="s">
        <v>265</v>
      </c>
      <c r="G133" s="91">
        <v>2001</v>
      </c>
      <c r="H133" s="94" t="s">
        <v>34</v>
      </c>
    </row>
    <row r="134" spans="3:8" s="101" customFormat="1" ht="15">
      <c r="C134" s="96" t="s">
        <v>153</v>
      </c>
      <c r="D134" s="97">
        <v>62</v>
      </c>
      <c r="E134" s="125">
        <v>0.0015289351851851853</v>
      </c>
      <c r="F134" s="99" t="s">
        <v>266</v>
      </c>
      <c r="G134" s="97">
        <v>2001</v>
      </c>
      <c r="H134" s="100" t="s">
        <v>267</v>
      </c>
    </row>
    <row r="135" spans="3:8" ht="12.75">
      <c r="C135" s="102" t="s">
        <v>155</v>
      </c>
      <c r="D135" s="103">
        <v>16</v>
      </c>
      <c r="E135" s="126">
        <v>0.0016122685185185187</v>
      </c>
      <c r="F135" s="105" t="s">
        <v>268</v>
      </c>
      <c r="G135" s="103">
        <v>2002</v>
      </c>
      <c r="H135" s="106" t="s">
        <v>34</v>
      </c>
    </row>
    <row r="136" spans="3:8" ht="12.75">
      <c r="C136" s="102" t="s">
        <v>157</v>
      </c>
      <c r="D136" s="103">
        <v>31</v>
      </c>
      <c r="E136" s="126">
        <v>0.001689814814814815</v>
      </c>
      <c r="F136" s="105" t="s">
        <v>269</v>
      </c>
      <c r="G136" s="103">
        <v>2002</v>
      </c>
      <c r="H136" s="106" t="s">
        <v>34</v>
      </c>
    </row>
    <row r="137" spans="3:8" ht="12.75">
      <c r="C137" s="102" t="s">
        <v>159</v>
      </c>
      <c r="D137" s="103">
        <v>17</v>
      </c>
      <c r="E137" s="126">
        <v>0.0017002314814814814</v>
      </c>
      <c r="F137" s="105" t="s">
        <v>270</v>
      </c>
      <c r="G137" s="103">
        <v>2001</v>
      </c>
      <c r="H137" s="106" t="s">
        <v>34</v>
      </c>
    </row>
    <row r="138" spans="3:8" ht="12.75">
      <c r="C138" s="102" t="s">
        <v>161</v>
      </c>
      <c r="D138" s="103">
        <v>42</v>
      </c>
      <c r="E138" s="126">
        <v>0.0019027777777777778</v>
      </c>
      <c r="F138" s="105" t="s">
        <v>271</v>
      </c>
      <c r="G138" s="103">
        <v>2002</v>
      </c>
      <c r="H138" s="106" t="s">
        <v>272</v>
      </c>
    </row>
    <row r="139" spans="3:8" ht="15.75" thickBot="1">
      <c r="C139" s="107" t="s">
        <v>163</v>
      </c>
      <c r="D139" s="108">
        <v>18</v>
      </c>
      <c r="E139" s="122">
        <v>0.0027303240740740743</v>
      </c>
      <c r="F139" s="110" t="s">
        <v>273</v>
      </c>
      <c r="G139" s="108">
        <v>2002</v>
      </c>
      <c r="H139" s="111" t="s">
        <v>34</v>
      </c>
    </row>
    <row r="142" spans="4:8" ht="18.75">
      <c r="D142" s="145" t="s">
        <v>140</v>
      </c>
      <c r="E142" s="145"/>
      <c r="F142" s="145"/>
      <c r="G142" s="112" t="s">
        <v>141</v>
      </c>
      <c r="H142" s="113" t="s">
        <v>274</v>
      </c>
    </row>
    <row r="143" ht="13.5" thickBot="1">
      <c r="H143" s="76" t="s">
        <v>275</v>
      </c>
    </row>
    <row r="144" spans="3:8" ht="13.5" thickBot="1">
      <c r="C144" s="114" t="s">
        <v>144</v>
      </c>
      <c r="D144" s="115" t="s">
        <v>145</v>
      </c>
      <c r="E144" s="116" t="s">
        <v>2</v>
      </c>
      <c r="F144" s="115" t="s">
        <v>146</v>
      </c>
      <c r="G144" s="116" t="s">
        <v>147</v>
      </c>
      <c r="H144" s="117" t="s">
        <v>148</v>
      </c>
    </row>
    <row r="145" spans="3:8" ht="15">
      <c r="C145" s="83" t="s">
        <v>149</v>
      </c>
      <c r="D145" s="84">
        <v>60</v>
      </c>
      <c r="E145" s="123">
        <v>0.0034178240740740744</v>
      </c>
      <c r="F145" s="86" t="s">
        <v>276</v>
      </c>
      <c r="G145" s="87">
        <v>1999</v>
      </c>
      <c r="H145" s="88" t="s">
        <v>277</v>
      </c>
    </row>
    <row r="146" spans="3:8" s="95" customFormat="1" ht="15.75" thickBot="1">
      <c r="C146" s="129" t="s">
        <v>151</v>
      </c>
      <c r="D146" s="130">
        <v>43</v>
      </c>
      <c r="E146" s="131">
        <v>0.0035451388888888893</v>
      </c>
      <c r="F146" s="132" t="s">
        <v>278</v>
      </c>
      <c r="G146" s="130">
        <v>1999</v>
      </c>
      <c r="H146" s="133" t="s">
        <v>63</v>
      </c>
    </row>
    <row r="149" spans="4:8" ht="18.75">
      <c r="D149" s="145" t="s">
        <v>140</v>
      </c>
      <c r="E149" s="145"/>
      <c r="F149" s="145"/>
      <c r="G149" s="112" t="s">
        <v>141</v>
      </c>
      <c r="H149" s="113" t="s">
        <v>279</v>
      </c>
    </row>
    <row r="150" ht="13.5" thickBot="1">
      <c r="H150" s="76" t="s">
        <v>275</v>
      </c>
    </row>
    <row r="151" spans="3:8" ht="13.5" thickBot="1">
      <c r="C151" s="114" t="s">
        <v>144</v>
      </c>
      <c r="D151" s="115" t="s">
        <v>145</v>
      </c>
      <c r="E151" s="116" t="s">
        <v>2</v>
      </c>
      <c r="F151" s="115" t="s">
        <v>146</v>
      </c>
      <c r="G151" s="116" t="s">
        <v>147</v>
      </c>
      <c r="H151" s="117" t="s">
        <v>148</v>
      </c>
    </row>
    <row r="152" spans="3:8" ht="15">
      <c r="C152" s="83" t="s">
        <v>149</v>
      </c>
      <c r="D152" s="84">
        <v>24</v>
      </c>
      <c r="E152" s="123">
        <v>0.002784722222222222</v>
      </c>
      <c r="F152" s="86" t="s">
        <v>280</v>
      </c>
      <c r="G152" s="87">
        <v>2000</v>
      </c>
      <c r="H152" s="88" t="s">
        <v>34</v>
      </c>
    </row>
    <row r="153" spans="3:8" s="95" customFormat="1" ht="15">
      <c r="C153" s="90" t="s">
        <v>151</v>
      </c>
      <c r="D153" s="91">
        <v>28</v>
      </c>
      <c r="E153" s="124">
        <v>0.0032557870370370375</v>
      </c>
      <c r="F153" s="93" t="s">
        <v>281</v>
      </c>
      <c r="G153" s="91">
        <v>2000</v>
      </c>
      <c r="H153" s="94" t="s">
        <v>34</v>
      </c>
    </row>
    <row r="154" spans="3:8" s="101" customFormat="1" ht="15">
      <c r="C154" s="96" t="s">
        <v>153</v>
      </c>
      <c r="D154" s="97">
        <v>34</v>
      </c>
      <c r="E154" s="125">
        <v>0.0038275462962962963</v>
      </c>
      <c r="F154" s="99" t="s">
        <v>282</v>
      </c>
      <c r="G154" s="97">
        <v>1999</v>
      </c>
      <c r="H154" s="100" t="s">
        <v>34</v>
      </c>
    </row>
    <row r="155" spans="3:8" ht="13.5" thickBot="1">
      <c r="C155" s="107" t="s">
        <v>155</v>
      </c>
      <c r="D155" s="108">
        <v>48</v>
      </c>
      <c r="E155" s="122">
        <v>0.004252314814814815</v>
      </c>
      <c r="F155" s="110" t="s">
        <v>283</v>
      </c>
      <c r="G155" s="108">
        <v>1999</v>
      </c>
      <c r="H155" s="111" t="s">
        <v>34</v>
      </c>
    </row>
    <row r="158" spans="4:8" ht="18.75">
      <c r="D158" s="145" t="s">
        <v>140</v>
      </c>
      <c r="E158" s="145"/>
      <c r="F158" s="145"/>
      <c r="G158" s="112" t="s">
        <v>141</v>
      </c>
      <c r="H158" s="113" t="s">
        <v>284</v>
      </c>
    </row>
    <row r="159" ht="13.5" thickBot="1">
      <c r="H159" s="76" t="s">
        <v>275</v>
      </c>
    </row>
    <row r="160" spans="3:8" ht="13.5" thickBot="1">
      <c r="C160" s="114" t="s">
        <v>144</v>
      </c>
      <c r="D160" s="115" t="s">
        <v>145</v>
      </c>
      <c r="E160" s="116" t="s">
        <v>2</v>
      </c>
      <c r="F160" s="115" t="s">
        <v>146</v>
      </c>
      <c r="G160" s="116" t="s">
        <v>147</v>
      </c>
      <c r="H160" s="117" t="s">
        <v>148</v>
      </c>
    </row>
    <row r="161" spans="3:8" ht="15.75" thickBot="1">
      <c r="C161" s="134" t="s">
        <v>149</v>
      </c>
      <c r="D161" s="135">
        <v>23</v>
      </c>
      <c r="E161" s="136">
        <v>0.0034699074074074072</v>
      </c>
      <c r="F161" s="137" t="s">
        <v>285</v>
      </c>
      <c r="G161" s="138">
        <v>1998</v>
      </c>
      <c r="H161" s="139" t="s">
        <v>34</v>
      </c>
    </row>
  </sheetData>
  <sheetProtection/>
  <mergeCells count="13">
    <mergeCell ref="D5:F5"/>
    <mergeCell ref="D20:F20"/>
    <mergeCell ref="D36:F36"/>
    <mergeCell ref="D45:F45"/>
    <mergeCell ref="D66:F66"/>
    <mergeCell ref="D80:F80"/>
    <mergeCell ref="D158:F158"/>
    <mergeCell ref="D93:F93"/>
    <mergeCell ref="D104:F104"/>
    <mergeCell ref="D118:F118"/>
    <mergeCell ref="D129:F129"/>
    <mergeCell ref="D142:F142"/>
    <mergeCell ref="D149:F1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uzivatel</cp:lastModifiedBy>
  <cp:lastPrinted>2014-07-12T11:48:14Z</cp:lastPrinted>
  <dcterms:created xsi:type="dcterms:W3CDTF">2006-08-10T15:02:00Z</dcterms:created>
  <dcterms:modified xsi:type="dcterms:W3CDTF">2014-07-14T15:41:56Z</dcterms:modified>
  <cp:category>All</cp:category>
  <cp:version/>
  <cp:contentType/>
  <cp:contentStatus/>
</cp:coreProperties>
</file>