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495" windowHeight="12060" activeTab="0"/>
  </bookViews>
  <sheets>
    <sheet name="Abs poradie" sheetId="1" r:id="rId1"/>
    <sheet name="Kateg" sheetId="2" r:id="rId2"/>
    <sheet name="Legenda" sheetId="3" r:id="rId3"/>
  </sheets>
  <definedNames>
    <definedName name="Prvy" localSheetId="0">'Abs poradie'!$K$4</definedName>
    <definedName name="Prvy" localSheetId="1">'Kateg'!$K$4</definedName>
    <definedName name="Prvy">#REF!</definedName>
    <definedName name="TentoRok">'Legenda'!$B$1</definedName>
  </definedNames>
  <calcPr fullCalcOnLoad="1"/>
</workbook>
</file>

<file path=xl/sharedStrings.xml><?xml version="1.0" encoding="utf-8"?>
<sst xmlns="http://schemas.openxmlformats.org/spreadsheetml/2006/main" count="949" uniqueCount="220">
  <si>
    <t>Meno</t>
  </si>
  <si>
    <t>Ján</t>
  </si>
  <si>
    <t>Novák</t>
  </si>
  <si>
    <t>Viliam</t>
  </si>
  <si>
    <t>Bronislav</t>
  </si>
  <si>
    <t>Peter</t>
  </si>
  <si>
    <t>Juraj</t>
  </si>
  <si>
    <t>Tomáš</t>
  </si>
  <si>
    <t>Bohunický</t>
  </si>
  <si>
    <t>Cyril</t>
  </si>
  <si>
    <t>Štefan</t>
  </si>
  <si>
    <t>Oroš</t>
  </si>
  <si>
    <t>Adrián</t>
  </si>
  <si>
    <t>Jozef</t>
  </si>
  <si>
    <t>Priezvisko</t>
  </si>
  <si>
    <t>Ivan</t>
  </si>
  <si>
    <t>Novotný</t>
  </si>
  <si>
    <t>Miroslav</t>
  </si>
  <si>
    <t>Ľubomír</t>
  </si>
  <si>
    <t>Dušan</t>
  </si>
  <si>
    <t>Kresánek</t>
  </si>
  <si>
    <t>Pavol</t>
  </si>
  <si>
    <t>Daniel</t>
  </si>
  <si>
    <t>František</t>
  </si>
  <si>
    <t>Polák</t>
  </si>
  <si>
    <t>Tvrdoň</t>
  </si>
  <si>
    <t>Martin</t>
  </si>
  <si>
    <t>Michal</t>
  </si>
  <si>
    <t>Dečo</t>
  </si>
  <si>
    <t>Andrea</t>
  </si>
  <si>
    <t>Duraj</t>
  </si>
  <si>
    <t>Emil</t>
  </si>
  <si>
    <t>Milan</t>
  </si>
  <si>
    <t>Michalička</t>
  </si>
  <si>
    <t>Orth</t>
  </si>
  <si>
    <t>Marek</t>
  </si>
  <si>
    <t>Dolák</t>
  </si>
  <si>
    <t>Vladimír</t>
  </si>
  <si>
    <t>Jaroslav</t>
  </si>
  <si>
    <t>Eduard</t>
  </si>
  <si>
    <t>Roziak</t>
  </si>
  <si>
    <t>Bibza</t>
  </si>
  <si>
    <t>Cisár</t>
  </si>
  <si>
    <t>Fusík</t>
  </si>
  <si>
    <t>Katarína</t>
  </si>
  <si>
    <t>Mazan</t>
  </si>
  <si>
    <t>Kamil</t>
  </si>
  <si>
    <t>Igor</t>
  </si>
  <si>
    <t>Pezinok</t>
  </si>
  <si>
    <t>Komárno</t>
  </si>
  <si>
    <t>Břeclav</t>
  </si>
  <si>
    <t>Železná studnička</t>
  </si>
  <si>
    <t>Modra</t>
  </si>
  <si>
    <t>Doľany</t>
  </si>
  <si>
    <t>Bratislava</t>
  </si>
  <si>
    <t>Klub</t>
  </si>
  <si>
    <t>Vojtek</t>
  </si>
  <si>
    <t>TJ Borinka</t>
  </si>
  <si>
    <t>Földeš</t>
  </si>
  <si>
    <t>Sládek</t>
  </si>
  <si>
    <t>Krkoška</t>
  </si>
  <si>
    <t>Chobodická</t>
  </si>
  <si>
    <t>Lenka</t>
  </si>
  <si>
    <t>Kardoš</t>
  </si>
  <si>
    <t>Tibor</t>
  </si>
  <si>
    <t>BBS Bratislava</t>
  </si>
  <si>
    <t>Slávia UK Bratislava</t>
  </si>
  <si>
    <t>Glaus</t>
  </si>
  <si>
    <t>Hujo</t>
  </si>
  <si>
    <t>Ondrej</t>
  </si>
  <si>
    <t>Ľuboš</t>
  </si>
  <si>
    <t>Kopčík</t>
  </si>
  <si>
    <t>Trnava</t>
  </si>
  <si>
    <t>Triklub FTVŠ Bratislava</t>
  </si>
  <si>
    <t>FC Petržalka</t>
  </si>
  <si>
    <t>Cíferský</t>
  </si>
  <si>
    <t>ŠK Panter Trnava</t>
  </si>
  <si>
    <t>Bibzová</t>
  </si>
  <si>
    <t>Martikán</t>
  </si>
  <si>
    <t>Viera</t>
  </si>
  <si>
    <t>Walterová</t>
  </si>
  <si>
    <t>Zdeno</t>
  </si>
  <si>
    <t>S-Team Bratislava</t>
  </si>
  <si>
    <t>Alžbeta</t>
  </si>
  <si>
    <t>Klub dunajských vodákov Bratislava</t>
  </si>
  <si>
    <t>Rapid Bratislava</t>
  </si>
  <si>
    <t>BVP Nová Dedinka</t>
  </si>
  <si>
    <t>Páleníková</t>
  </si>
  <si>
    <t>Barbora</t>
  </si>
  <si>
    <t>Schwarz</t>
  </si>
  <si>
    <t>Petržalka - Lamač</t>
  </si>
  <si>
    <t>Por</t>
  </si>
  <si>
    <t>Št. č.</t>
  </si>
  <si>
    <t>Čas</t>
  </si>
  <si>
    <t>Nar</t>
  </si>
  <si>
    <t>Vek</t>
  </si>
  <si>
    <t>Kat</t>
  </si>
  <si>
    <t>Pkat</t>
  </si>
  <si>
    <t>Sex</t>
  </si>
  <si>
    <t>Beh</t>
  </si>
  <si>
    <t>M</t>
  </si>
  <si>
    <t>F</t>
  </si>
  <si>
    <t>Tento rok:</t>
  </si>
  <si>
    <t>Námer</t>
  </si>
  <si>
    <t>Boris</t>
  </si>
  <si>
    <t>Uličný</t>
  </si>
  <si>
    <t>SCMT Bratislava</t>
  </si>
  <si>
    <t>STRAWA Bratislava</t>
  </si>
  <si>
    <t>Filip</t>
  </si>
  <si>
    <t>Walter Sport Bratislava</t>
  </si>
  <si>
    <t>Sitek</t>
  </si>
  <si>
    <t>Šramková</t>
  </si>
  <si>
    <t>Štupák</t>
  </si>
  <si>
    <t>Michaela</t>
  </si>
  <si>
    <t>Róbert</t>
  </si>
  <si>
    <t>Mikuláš</t>
  </si>
  <si>
    <t>Ďurič</t>
  </si>
  <si>
    <t>Oslej</t>
  </si>
  <si>
    <t>Marcel</t>
  </si>
  <si>
    <t>Radovan</t>
  </si>
  <si>
    <t>r</t>
  </si>
  <si>
    <t>Valentín</t>
  </si>
  <si>
    <t>Fáber</t>
  </si>
  <si>
    <t>OCÚ Suchá nad Parnou</t>
  </si>
  <si>
    <t>Banák</t>
  </si>
  <si>
    <t>ŠKP Bratislava</t>
  </si>
  <si>
    <t>Polakovičová</t>
  </si>
  <si>
    <t xml:space="preserve">Kéri </t>
  </si>
  <si>
    <t>Dvorský</t>
  </si>
  <si>
    <t>Maroš</t>
  </si>
  <si>
    <t>Petrla</t>
  </si>
  <si>
    <t>Janžo</t>
  </si>
  <si>
    <t>Palúš</t>
  </si>
  <si>
    <t>ZAS Bratislava</t>
  </si>
  <si>
    <t>Tomič</t>
  </si>
  <si>
    <t>Gastro Galanta</t>
  </si>
  <si>
    <t>Gymnázium Galanta</t>
  </si>
  <si>
    <t>Mirdžes Galanta</t>
  </si>
  <si>
    <t>Obec Košúty</t>
  </si>
  <si>
    <t>Markech</t>
  </si>
  <si>
    <t>Lenčucha</t>
  </si>
  <si>
    <t>Čudrnák</t>
  </si>
  <si>
    <t>Natália</t>
  </si>
  <si>
    <t>Bečka</t>
  </si>
  <si>
    <t>Kondapaneni</t>
  </si>
  <si>
    <t>Ivo</t>
  </si>
  <si>
    <t>Závadová</t>
  </si>
  <si>
    <t>Čierny</t>
  </si>
  <si>
    <t>Rompf</t>
  </si>
  <si>
    <t>Kajak Slávia Bratislava</t>
  </si>
  <si>
    <t>Kotman</t>
  </si>
  <si>
    <t>Vidiná</t>
  </si>
  <si>
    <t>Sásik</t>
  </si>
  <si>
    <t>Cross Country Club Rača</t>
  </si>
  <si>
    <t>Buchtík</t>
  </si>
  <si>
    <t>Racing Team Bratislava</t>
  </si>
  <si>
    <t>Jánoš</t>
  </si>
  <si>
    <t>CK Irbis</t>
  </si>
  <si>
    <t>Dugovič</t>
  </si>
  <si>
    <t>Ružička</t>
  </si>
  <si>
    <t>Bertovič</t>
  </si>
  <si>
    <t>Urmanič</t>
  </si>
  <si>
    <t>Priganc</t>
  </si>
  <si>
    <t>ASBIS</t>
  </si>
  <si>
    <t>Orlík</t>
  </si>
  <si>
    <t>REALIS</t>
  </si>
  <si>
    <t>Guldan</t>
  </si>
  <si>
    <t>Aleš</t>
  </si>
  <si>
    <t>Fasa Chalasa</t>
  </si>
  <si>
    <t>Anger</t>
  </si>
  <si>
    <t>Karpatskí vlci</t>
  </si>
  <si>
    <t>Horváth</t>
  </si>
  <si>
    <t>Čimo</t>
  </si>
  <si>
    <t>Sadloňová</t>
  </si>
  <si>
    <t>Ježko</t>
  </si>
  <si>
    <t>Run Shop</t>
  </si>
  <si>
    <t>Chládek</t>
  </si>
  <si>
    <t>Brestovanský</t>
  </si>
  <si>
    <t>Ľudo</t>
  </si>
  <si>
    <t>Bratislava - Karlova Ves</t>
  </si>
  <si>
    <t>Rasťo</t>
  </si>
  <si>
    <t>Klinko</t>
  </si>
  <si>
    <t>Jánoška</t>
  </si>
  <si>
    <t>Jakub</t>
  </si>
  <si>
    <t>Kupec</t>
  </si>
  <si>
    <t>Šimon</t>
  </si>
  <si>
    <t>Biksadský</t>
  </si>
  <si>
    <t>DNF</t>
  </si>
  <si>
    <t>Inter Hoste</t>
  </si>
  <si>
    <t>KT Apollo Bratislava</t>
  </si>
  <si>
    <t>MAC Rača</t>
  </si>
  <si>
    <t>KUCH Bratislava</t>
  </si>
  <si>
    <t>KLMN SK</t>
  </si>
  <si>
    <t>116 KHŠ Karpaty</t>
  </si>
  <si>
    <t>AK Inter Bratislava</t>
  </si>
  <si>
    <t>Pod Rovnicami Bratislava</t>
  </si>
  <si>
    <t>Absolútne poradie</t>
  </si>
  <si>
    <t>Štartovné číslo</t>
  </si>
  <si>
    <t>Kategória</t>
  </si>
  <si>
    <t>Poradie v kategórii</t>
  </si>
  <si>
    <t>Strata</t>
  </si>
  <si>
    <t>… voči abs. víťazovi</t>
  </si>
  <si>
    <t>Odstup</t>
  </si>
  <si>
    <t>... od predošlého</t>
  </si>
  <si>
    <t>Kategórie:</t>
  </si>
  <si>
    <t>Muži 15 - 39 rokov</t>
  </si>
  <si>
    <t>Muži 40 - 49 rokov</t>
  </si>
  <si>
    <t>Muži 50 - 59 rokov</t>
  </si>
  <si>
    <t>Muži 60 rokov a viac</t>
  </si>
  <si>
    <t>Ženy</t>
  </si>
  <si>
    <t>A</t>
  </si>
  <si>
    <t>B</t>
  </si>
  <si>
    <t>C</t>
  </si>
  <si>
    <t>D</t>
  </si>
  <si>
    <t>-</t>
  </si>
  <si>
    <t>Pomocný stĺpec</t>
  </si>
  <si>
    <t>Pohlavie (M=muž, F=žena)</t>
  </si>
  <si>
    <t>7. Lesný beh Lamač - Stupava, 7.11.2009</t>
  </si>
  <si>
    <t>Ševčíková</t>
  </si>
  <si>
    <t>STU Bratislava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</si>
</sst>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:mm:ss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center"/>
    </xf>
    <xf numFmtId="2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21" fontId="46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 shrinkToFit="1"/>
    </xf>
    <xf numFmtId="0" fontId="46" fillId="0" borderId="0" xfId="0" applyFont="1" applyFill="1" applyBorder="1" applyAlignment="1">
      <alignment horizontal="left" shrinkToFit="1"/>
    </xf>
    <xf numFmtId="0" fontId="46" fillId="0" borderId="0" xfId="0" applyFont="1" applyFill="1" applyAlignment="1">
      <alignment horizontal="left" shrinkToFit="1"/>
    </xf>
    <xf numFmtId="0" fontId="5" fillId="0" borderId="0" xfId="57" applyFont="1" applyAlignme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0" fontId="5" fillId="34" borderId="0" xfId="57" applyFont="1" applyFill="1" applyAlignment="1">
      <alignment horizontal="center"/>
      <protection/>
    </xf>
    <xf numFmtId="0" fontId="5" fillId="35" borderId="0" xfId="57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5" fillId="36" borderId="0" xfId="57" applyFont="1" applyFill="1" applyAlignment="1">
      <alignment horizontal="center"/>
      <protection/>
    </xf>
    <xf numFmtId="0" fontId="5" fillId="37" borderId="0" xfId="57" applyFont="1" applyFill="1" applyAlignment="1">
      <alignment horizontal="center"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45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7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4.140625" style="4" bestFit="1" customWidth="1"/>
    <col min="2" max="2" width="12.7109375" style="6" bestFit="1" customWidth="1"/>
    <col min="3" max="3" width="9.7109375" style="6" bestFit="1" customWidth="1"/>
    <col min="4" max="4" width="5.57421875" style="4" bestFit="1" customWidth="1"/>
    <col min="5" max="5" width="31.00390625" style="6" bestFit="1" customWidth="1"/>
    <col min="6" max="6" width="6.140625" style="4" bestFit="1" customWidth="1"/>
    <col min="7" max="7" width="4.57421875" style="4" bestFit="1" customWidth="1"/>
    <col min="8" max="8" width="4.8515625" style="4" bestFit="1" customWidth="1"/>
    <col min="9" max="9" width="4.140625" style="4" bestFit="1" customWidth="1"/>
    <col min="10" max="10" width="5.140625" style="4" bestFit="1" customWidth="1"/>
    <col min="11" max="11" width="8.140625" style="5" bestFit="1" customWidth="1"/>
    <col min="12" max="12" width="7.140625" style="0" bestFit="1" customWidth="1"/>
    <col min="13" max="13" width="7.28125" style="6" bestFit="1" customWidth="1"/>
    <col min="14" max="14" width="4.57421875" style="4" bestFit="1" customWidth="1"/>
    <col min="15" max="16384" width="9.140625" style="6" customWidth="1"/>
  </cols>
  <sheetData>
    <row r="1" spans="1:10" s="39" customFormat="1" ht="15.75">
      <c r="A1" s="37" t="s">
        <v>217</v>
      </c>
      <c r="B1" s="38"/>
      <c r="E1" s="38"/>
      <c r="F1" s="40"/>
      <c r="G1" s="38"/>
      <c r="H1" s="38"/>
      <c r="I1" s="38"/>
      <c r="J1" s="41"/>
    </row>
    <row r="2" spans="1:9" s="42" customFormat="1" ht="6" customHeight="1">
      <c r="A2" s="41"/>
      <c r="B2" s="41"/>
      <c r="D2" s="43"/>
      <c r="G2" s="44"/>
      <c r="H2" s="39"/>
      <c r="I2" s="41"/>
    </row>
    <row r="3" spans="1:14" s="3" customFormat="1" ht="12.75">
      <c r="A3" s="1" t="s">
        <v>91</v>
      </c>
      <c r="B3" s="2" t="s">
        <v>14</v>
      </c>
      <c r="C3" s="2" t="s">
        <v>0</v>
      </c>
      <c r="D3" s="1" t="s">
        <v>92</v>
      </c>
      <c r="E3" s="2" t="s">
        <v>55</v>
      </c>
      <c r="F3" s="1" t="s">
        <v>94</v>
      </c>
      <c r="G3" s="1" t="s">
        <v>98</v>
      </c>
      <c r="H3" s="1" t="s">
        <v>95</v>
      </c>
      <c r="I3" s="1" t="s">
        <v>96</v>
      </c>
      <c r="J3" s="1" t="s">
        <v>97</v>
      </c>
      <c r="K3" s="1" t="s">
        <v>93</v>
      </c>
      <c r="L3" s="1" t="s">
        <v>200</v>
      </c>
      <c r="M3" s="1" t="s">
        <v>202</v>
      </c>
      <c r="N3" s="1" t="s">
        <v>99</v>
      </c>
    </row>
    <row r="4" spans="1:14" s="7" customFormat="1" ht="12.75" customHeight="1">
      <c r="A4" s="8">
        <v>1</v>
      </c>
      <c r="B4" s="14" t="s">
        <v>171</v>
      </c>
      <c r="C4" s="14" t="s">
        <v>17</v>
      </c>
      <c r="D4" s="8">
        <v>23</v>
      </c>
      <c r="E4" s="13" t="s">
        <v>106</v>
      </c>
      <c r="F4" s="8">
        <v>1981</v>
      </c>
      <c r="G4" s="8" t="s">
        <v>100</v>
      </c>
      <c r="H4" s="8">
        <f aca="true" t="shared" si="0" ref="H4:H35">IF(F4&lt;TentoRok-100,"",TentoRok-F4)</f>
        <v>28</v>
      </c>
      <c r="I4" s="8" t="str">
        <f aca="true" t="shared" si="1" ref="I4:I35">IF(OR(N4="16w",N4="26w"),"NW",IF(H4="","",IF(G4="M",IF(H4&gt;59,"D",IF(H4&gt;49,"C",IF(H4&gt;39,"B",IF(H4&gt;21,"A","A")))),IF(H4&gt;39,"F",IF(H4&gt;21,"F","F")))))</f>
        <v>A</v>
      </c>
      <c r="J4" s="33">
        <v>1</v>
      </c>
      <c r="K4" s="9">
        <v>0.051319444444444445</v>
      </c>
      <c r="N4" s="8" t="s">
        <v>120</v>
      </c>
    </row>
    <row r="5" spans="1:14" s="7" customFormat="1" ht="12.75" customHeight="1">
      <c r="A5" s="8">
        <v>2</v>
      </c>
      <c r="B5" s="14" t="s">
        <v>122</v>
      </c>
      <c r="C5" s="14" t="s">
        <v>1</v>
      </c>
      <c r="D5" s="8">
        <v>65</v>
      </c>
      <c r="E5" s="14" t="s">
        <v>123</v>
      </c>
      <c r="F5" s="8">
        <v>1973</v>
      </c>
      <c r="G5" s="8" t="s">
        <v>100</v>
      </c>
      <c r="H5" s="8">
        <f t="shared" si="0"/>
        <v>36</v>
      </c>
      <c r="I5" s="8" t="str">
        <f t="shared" si="1"/>
        <v>A</v>
      </c>
      <c r="J5" s="33">
        <v>2</v>
      </c>
      <c r="K5" s="9">
        <v>0.05168981481481482</v>
      </c>
      <c r="L5" s="30">
        <f aca="true" t="shared" si="2" ref="L5:L36">K5-Prvy</f>
        <v>0.00037037037037037507</v>
      </c>
      <c r="M5" s="30">
        <f aca="true" t="shared" si="3" ref="M5:M36">K5-K4</f>
        <v>0.00037037037037037507</v>
      </c>
      <c r="N5" s="8" t="s">
        <v>120</v>
      </c>
    </row>
    <row r="6" spans="1:14" s="7" customFormat="1" ht="12.75" customHeight="1">
      <c r="A6" s="8">
        <v>3</v>
      </c>
      <c r="B6" s="14" t="s">
        <v>127</v>
      </c>
      <c r="C6" s="14" t="s">
        <v>115</v>
      </c>
      <c r="D6" s="8">
        <v>68</v>
      </c>
      <c r="E6" s="28" t="s">
        <v>149</v>
      </c>
      <c r="F6" s="29">
        <v>1977</v>
      </c>
      <c r="G6" s="8" t="s">
        <v>100</v>
      </c>
      <c r="H6" s="8">
        <f t="shared" si="0"/>
        <v>32</v>
      </c>
      <c r="I6" s="8" t="str">
        <f t="shared" si="1"/>
        <v>A</v>
      </c>
      <c r="J6" s="33">
        <v>3</v>
      </c>
      <c r="K6" s="9">
        <v>0.0518287037037037</v>
      </c>
      <c r="L6" s="30">
        <f t="shared" si="2"/>
        <v>0.0005092592592592579</v>
      </c>
      <c r="M6" s="30">
        <f t="shared" si="3"/>
        <v>0.00013888888888888284</v>
      </c>
      <c r="N6" s="8" t="s">
        <v>120</v>
      </c>
    </row>
    <row r="7" spans="1:14" s="7" customFormat="1" ht="12.75" customHeight="1">
      <c r="A7" s="8">
        <v>4</v>
      </c>
      <c r="B7" s="14" t="s">
        <v>40</v>
      </c>
      <c r="C7" s="14" t="s">
        <v>1</v>
      </c>
      <c r="D7" s="8">
        <v>49</v>
      </c>
      <c r="E7" s="13" t="s">
        <v>73</v>
      </c>
      <c r="F7" s="12">
        <v>1981</v>
      </c>
      <c r="G7" s="8" t="s">
        <v>100</v>
      </c>
      <c r="H7" s="8">
        <f t="shared" si="0"/>
        <v>28</v>
      </c>
      <c r="I7" s="8" t="str">
        <f t="shared" si="1"/>
        <v>A</v>
      </c>
      <c r="J7" s="8">
        <v>4</v>
      </c>
      <c r="K7" s="9">
        <v>0.053009259259259256</v>
      </c>
      <c r="L7" s="30">
        <f t="shared" si="2"/>
        <v>0.0016898148148148107</v>
      </c>
      <c r="M7" s="30">
        <f t="shared" si="3"/>
        <v>0.0011805555555555527</v>
      </c>
      <c r="N7" s="8" t="s">
        <v>120</v>
      </c>
    </row>
    <row r="8" spans="1:14" s="7" customFormat="1" ht="12.75" customHeight="1">
      <c r="A8" s="8">
        <v>5</v>
      </c>
      <c r="B8" s="11" t="s">
        <v>71</v>
      </c>
      <c r="C8" s="11" t="s">
        <v>7</v>
      </c>
      <c r="D8" s="8">
        <v>67</v>
      </c>
      <c r="E8" s="11" t="s">
        <v>72</v>
      </c>
      <c r="F8" s="12">
        <v>1968</v>
      </c>
      <c r="G8" s="8" t="s">
        <v>100</v>
      </c>
      <c r="H8" s="8">
        <f t="shared" si="0"/>
        <v>41</v>
      </c>
      <c r="I8" s="8" t="str">
        <f t="shared" si="1"/>
        <v>B</v>
      </c>
      <c r="J8" s="34">
        <v>1</v>
      </c>
      <c r="K8" s="9">
        <v>0.05372685185185185</v>
      </c>
      <c r="L8" s="30">
        <f t="shared" si="2"/>
        <v>0.0024074074074074067</v>
      </c>
      <c r="M8" s="30">
        <f t="shared" si="3"/>
        <v>0.0007175925925925961</v>
      </c>
      <c r="N8" s="8" t="s">
        <v>120</v>
      </c>
    </row>
    <row r="9" spans="1:14" s="7" customFormat="1" ht="12.75" customHeight="1">
      <c r="A9" s="8">
        <v>6</v>
      </c>
      <c r="B9" s="11" t="s">
        <v>28</v>
      </c>
      <c r="C9" s="11" t="s">
        <v>5</v>
      </c>
      <c r="D9" s="8">
        <v>78</v>
      </c>
      <c r="E9" s="10" t="s">
        <v>191</v>
      </c>
      <c r="F9" s="12">
        <v>1973</v>
      </c>
      <c r="G9" s="8" t="s">
        <v>100</v>
      </c>
      <c r="H9" s="8">
        <f t="shared" si="0"/>
        <v>36</v>
      </c>
      <c r="I9" s="8" t="str">
        <f t="shared" si="1"/>
        <v>A</v>
      </c>
      <c r="J9" s="8">
        <v>5</v>
      </c>
      <c r="K9" s="9">
        <v>0.05393518518518519</v>
      </c>
      <c r="L9" s="30">
        <f t="shared" si="2"/>
        <v>0.002615740740740745</v>
      </c>
      <c r="M9" s="30">
        <f t="shared" si="3"/>
        <v>0.00020833333333333814</v>
      </c>
      <c r="N9" s="8" t="s">
        <v>120</v>
      </c>
    </row>
    <row r="10" spans="1:14" s="7" customFormat="1" ht="12.75" customHeight="1">
      <c r="A10" s="8">
        <v>7</v>
      </c>
      <c r="B10" s="16" t="s">
        <v>75</v>
      </c>
      <c r="C10" s="11" t="s">
        <v>17</v>
      </c>
      <c r="D10" s="8">
        <v>90</v>
      </c>
      <c r="E10" s="10" t="s">
        <v>76</v>
      </c>
      <c r="F10" s="12">
        <v>1974</v>
      </c>
      <c r="G10" s="8" t="s">
        <v>100</v>
      </c>
      <c r="H10" s="8">
        <f t="shared" si="0"/>
        <v>35</v>
      </c>
      <c r="I10" s="8" t="str">
        <f t="shared" si="1"/>
        <v>A</v>
      </c>
      <c r="J10" s="8">
        <v>6</v>
      </c>
      <c r="K10" s="9">
        <v>0.05509259259259259</v>
      </c>
      <c r="L10" s="30">
        <f t="shared" si="2"/>
        <v>0.0037731481481481435</v>
      </c>
      <c r="M10" s="30">
        <f t="shared" si="3"/>
        <v>0.0011574074074073987</v>
      </c>
      <c r="N10" s="8" t="s">
        <v>120</v>
      </c>
    </row>
    <row r="11" spans="1:14" s="7" customFormat="1" ht="12.75" customHeight="1">
      <c r="A11" s="8">
        <v>8</v>
      </c>
      <c r="B11" s="14" t="s">
        <v>139</v>
      </c>
      <c r="C11" s="14" t="s">
        <v>26</v>
      </c>
      <c r="D11" s="8">
        <v>46</v>
      </c>
      <c r="E11" s="13" t="s">
        <v>54</v>
      </c>
      <c r="F11" s="8">
        <v>1985</v>
      </c>
      <c r="G11" s="8" t="s">
        <v>100</v>
      </c>
      <c r="H11" s="8">
        <f t="shared" si="0"/>
        <v>24</v>
      </c>
      <c r="I11" s="8" t="str">
        <f t="shared" si="1"/>
        <v>A</v>
      </c>
      <c r="J11" s="8">
        <v>7</v>
      </c>
      <c r="K11" s="9">
        <v>0.05509259259259259</v>
      </c>
      <c r="L11" s="30">
        <f t="shared" si="2"/>
        <v>0.0037731481481481435</v>
      </c>
      <c r="M11" s="30">
        <f t="shared" si="3"/>
        <v>0</v>
      </c>
      <c r="N11" s="8" t="s">
        <v>120</v>
      </c>
    </row>
    <row r="12" spans="1:14" s="7" customFormat="1" ht="12.75" customHeight="1">
      <c r="A12" s="8">
        <v>9</v>
      </c>
      <c r="B12" s="13" t="s">
        <v>103</v>
      </c>
      <c r="C12" s="13" t="s">
        <v>21</v>
      </c>
      <c r="D12" s="8">
        <v>47</v>
      </c>
      <c r="E12" s="13" t="s">
        <v>73</v>
      </c>
      <c r="F12" s="8">
        <v>1987</v>
      </c>
      <c r="G12" s="8" t="s">
        <v>100</v>
      </c>
      <c r="H12" s="8">
        <f t="shared" si="0"/>
        <v>22</v>
      </c>
      <c r="I12" s="8" t="str">
        <f t="shared" si="1"/>
        <v>A</v>
      </c>
      <c r="J12" s="8">
        <v>8</v>
      </c>
      <c r="K12" s="9">
        <v>0.05516203703703704</v>
      </c>
      <c r="L12" s="30">
        <f t="shared" si="2"/>
        <v>0.003842592592592592</v>
      </c>
      <c r="M12" s="30">
        <f t="shared" si="3"/>
        <v>6.944444444444836E-05</v>
      </c>
      <c r="N12" s="8" t="s">
        <v>120</v>
      </c>
    </row>
    <row r="13" spans="1:14" s="7" customFormat="1" ht="12.75" customHeight="1">
      <c r="A13" s="8">
        <v>10</v>
      </c>
      <c r="B13" s="10" t="s">
        <v>67</v>
      </c>
      <c r="C13" s="11" t="s">
        <v>27</v>
      </c>
      <c r="D13" s="8">
        <v>59</v>
      </c>
      <c r="E13" s="11" t="s">
        <v>84</v>
      </c>
      <c r="F13" s="12">
        <v>1983</v>
      </c>
      <c r="G13" s="8" t="s">
        <v>100</v>
      </c>
      <c r="H13" s="8">
        <f t="shared" si="0"/>
        <v>26</v>
      </c>
      <c r="I13" s="8" t="str">
        <f t="shared" si="1"/>
        <v>A</v>
      </c>
      <c r="J13" s="8">
        <v>9</v>
      </c>
      <c r="K13" s="9">
        <v>0.05535879629629629</v>
      </c>
      <c r="L13" s="30">
        <f t="shared" si="2"/>
        <v>0.004039351851851843</v>
      </c>
      <c r="M13" s="30">
        <f t="shared" si="3"/>
        <v>0.0001967592592592507</v>
      </c>
      <c r="N13" s="8" t="s">
        <v>120</v>
      </c>
    </row>
    <row r="14" spans="1:14" s="7" customFormat="1" ht="12.75" customHeight="1">
      <c r="A14" s="8">
        <v>11</v>
      </c>
      <c r="B14" s="15" t="s">
        <v>16</v>
      </c>
      <c r="C14" s="15" t="s">
        <v>5</v>
      </c>
      <c r="D14" s="8">
        <v>98</v>
      </c>
      <c r="E14" s="15" t="s">
        <v>195</v>
      </c>
      <c r="F14" s="8">
        <v>1970</v>
      </c>
      <c r="G14" s="8" t="s">
        <v>100</v>
      </c>
      <c r="H14" s="8">
        <f t="shared" si="0"/>
        <v>39</v>
      </c>
      <c r="I14" s="8" t="str">
        <f t="shared" si="1"/>
        <v>A</v>
      </c>
      <c r="J14" s="8">
        <v>10</v>
      </c>
      <c r="K14" s="9">
        <v>0.05579861111111111</v>
      </c>
      <c r="L14" s="30">
        <f t="shared" si="2"/>
        <v>0.004479166666666666</v>
      </c>
      <c r="M14" s="30">
        <f t="shared" si="3"/>
        <v>0.00043981481481482343</v>
      </c>
      <c r="N14" s="8" t="s">
        <v>120</v>
      </c>
    </row>
    <row r="15" spans="1:14" s="7" customFormat="1" ht="12.75" customHeight="1">
      <c r="A15" s="8">
        <v>12</v>
      </c>
      <c r="B15" s="14" t="s">
        <v>184</v>
      </c>
      <c r="C15" s="14" t="s">
        <v>21</v>
      </c>
      <c r="D15" s="8" t="s">
        <v>214</v>
      </c>
      <c r="E15" s="13" t="s">
        <v>54</v>
      </c>
      <c r="F15" s="8">
        <v>1967</v>
      </c>
      <c r="G15" s="8" t="s">
        <v>100</v>
      </c>
      <c r="H15" s="8">
        <f t="shared" si="0"/>
        <v>42</v>
      </c>
      <c r="I15" s="8" t="str">
        <f t="shared" si="1"/>
        <v>B</v>
      </c>
      <c r="J15" s="34">
        <v>2</v>
      </c>
      <c r="K15" s="9">
        <v>0.05616898148148148</v>
      </c>
      <c r="L15" s="30">
        <f t="shared" si="2"/>
        <v>0.004849537037037034</v>
      </c>
      <c r="M15" s="30">
        <f t="shared" si="3"/>
        <v>0.00037037037037036813</v>
      </c>
      <c r="N15" s="8" t="s">
        <v>120</v>
      </c>
    </row>
    <row r="16" spans="1:14" s="7" customFormat="1" ht="12.75" customHeight="1">
      <c r="A16" s="8">
        <v>13</v>
      </c>
      <c r="B16" s="28" t="s">
        <v>128</v>
      </c>
      <c r="C16" s="28" t="s">
        <v>129</v>
      </c>
      <c r="D16" s="8">
        <v>71</v>
      </c>
      <c r="E16" s="13" t="s">
        <v>149</v>
      </c>
      <c r="F16" s="29">
        <v>1980</v>
      </c>
      <c r="G16" s="8" t="s">
        <v>100</v>
      </c>
      <c r="H16" s="8">
        <f t="shared" si="0"/>
        <v>29</v>
      </c>
      <c r="I16" s="8" t="str">
        <f t="shared" si="1"/>
        <v>A</v>
      </c>
      <c r="J16" s="8">
        <v>11</v>
      </c>
      <c r="K16" s="9">
        <v>0.05616898148148148</v>
      </c>
      <c r="L16" s="30">
        <f t="shared" si="2"/>
        <v>0.004849537037037034</v>
      </c>
      <c r="M16" s="30">
        <f t="shared" si="3"/>
        <v>0</v>
      </c>
      <c r="N16" s="8" t="s">
        <v>120</v>
      </c>
    </row>
    <row r="17" spans="1:14" s="7" customFormat="1" ht="12.75" customHeight="1">
      <c r="A17" s="8">
        <v>14</v>
      </c>
      <c r="B17" s="11" t="s">
        <v>2</v>
      </c>
      <c r="C17" s="11" t="s">
        <v>4</v>
      </c>
      <c r="D17" s="8" t="s">
        <v>214</v>
      </c>
      <c r="E17" s="11" t="s">
        <v>51</v>
      </c>
      <c r="F17" s="12">
        <v>1985</v>
      </c>
      <c r="G17" s="8" t="s">
        <v>100</v>
      </c>
      <c r="H17" s="8">
        <f t="shared" si="0"/>
        <v>24</v>
      </c>
      <c r="I17" s="8" t="str">
        <f t="shared" si="1"/>
        <v>A</v>
      </c>
      <c r="J17" s="8">
        <v>12</v>
      </c>
      <c r="K17" s="9">
        <v>0.056875</v>
      </c>
      <c r="L17" s="30">
        <f t="shared" si="2"/>
        <v>0.005555555555555557</v>
      </c>
      <c r="M17" s="30">
        <f t="shared" si="3"/>
        <v>0.0007060185185185225</v>
      </c>
      <c r="N17" s="8" t="s">
        <v>120</v>
      </c>
    </row>
    <row r="18" spans="1:14" s="7" customFormat="1" ht="12.75" customHeight="1">
      <c r="A18" s="8">
        <v>15</v>
      </c>
      <c r="B18" s="14" t="s">
        <v>130</v>
      </c>
      <c r="C18" s="14" t="s">
        <v>108</v>
      </c>
      <c r="D18" s="8">
        <v>72</v>
      </c>
      <c r="E18" s="13" t="s">
        <v>149</v>
      </c>
      <c r="F18" s="29">
        <v>1977</v>
      </c>
      <c r="G18" s="8" t="s">
        <v>100</v>
      </c>
      <c r="H18" s="8">
        <f t="shared" si="0"/>
        <v>32</v>
      </c>
      <c r="I18" s="8" t="str">
        <f t="shared" si="1"/>
        <v>A</v>
      </c>
      <c r="J18" s="8">
        <v>13</v>
      </c>
      <c r="K18" s="9">
        <v>0.057499999999999996</v>
      </c>
      <c r="L18" s="30">
        <f t="shared" si="2"/>
        <v>0.00618055555555555</v>
      </c>
      <c r="M18" s="30">
        <f t="shared" si="3"/>
        <v>0.0006249999999999936</v>
      </c>
      <c r="N18" s="8" t="s">
        <v>120</v>
      </c>
    </row>
    <row r="19" spans="1:14" s="7" customFormat="1" ht="12.75" customHeight="1">
      <c r="A19" s="8">
        <v>16</v>
      </c>
      <c r="B19" s="14" t="s">
        <v>174</v>
      </c>
      <c r="C19" s="14" t="s">
        <v>15</v>
      </c>
      <c r="D19" s="8">
        <v>273</v>
      </c>
      <c r="E19" s="13" t="s">
        <v>175</v>
      </c>
      <c r="F19" s="8">
        <v>1978</v>
      </c>
      <c r="G19" s="8" t="s">
        <v>100</v>
      </c>
      <c r="H19" s="8">
        <f t="shared" si="0"/>
        <v>31</v>
      </c>
      <c r="I19" s="8" t="str">
        <f t="shared" si="1"/>
        <v>A</v>
      </c>
      <c r="J19" s="8">
        <v>14</v>
      </c>
      <c r="K19" s="9">
        <v>0.057743055555555554</v>
      </c>
      <c r="L19" s="30">
        <f t="shared" si="2"/>
        <v>0.006423611111111109</v>
      </c>
      <c r="M19" s="30">
        <f t="shared" si="3"/>
        <v>0.00024305555555555886</v>
      </c>
      <c r="N19" s="8" t="s">
        <v>120</v>
      </c>
    </row>
    <row r="20" spans="1:14" s="7" customFormat="1" ht="12.75" customHeight="1">
      <c r="A20" s="8">
        <v>17</v>
      </c>
      <c r="B20" s="10" t="s">
        <v>58</v>
      </c>
      <c r="C20" s="10" t="s">
        <v>23</v>
      </c>
      <c r="D20" s="8">
        <v>45</v>
      </c>
      <c r="E20" s="10" t="s">
        <v>74</v>
      </c>
      <c r="F20" s="12">
        <v>1975</v>
      </c>
      <c r="G20" s="8" t="s">
        <v>100</v>
      </c>
      <c r="H20" s="8">
        <f t="shared" si="0"/>
        <v>34</v>
      </c>
      <c r="I20" s="8" t="str">
        <f t="shared" si="1"/>
        <v>A</v>
      </c>
      <c r="J20" s="8">
        <v>15</v>
      </c>
      <c r="K20" s="9">
        <v>0.05835648148148148</v>
      </c>
      <c r="L20" s="30">
        <f t="shared" si="2"/>
        <v>0.007037037037037036</v>
      </c>
      <c r="M20" s="30">
        <f t="shared" si="3"/>
        <v>0.000613425925925927</v>
      </c>
      <c r="N20" s="8" t="s">
        <v>120</v>
      </c>
    </row>
    <row r="21" spans="1:14" s="7" customFormat="1" ht="12.75" customHeight="1">
      <c r="A21" s="8">
        <v>18</v>
      </c>
      <c r="B21" s="14" t="s">
        <v>60</v>
      </c>
      <c r="C21" s="14" t="s">
        <v>119</v>
      </c>
      <c r="D21" s="8">
        <v>82</v>
      </c>
      <c r="E21" s="13" t="s">
        <v>153</v>
      </c>
      <c r="F21" s="8">
        <v>1986</v>
      </c>
      <c r="G21" s="8" t="s">
        <v>100</v>
      </c>
      <c r="H21" s="8">
        <f t="shared" si="0"/>
        <v>23</v>
      </c>
      <c r="I21" s="8" t="str">
        <f t="shared" si="1"/>
        <v>A</v>
      </c>
      <c r="J21" s="8">
        <v>16</v>
      </c>
      <c r="K21" s="9">
        <v>0.05841435185185185</v>
      </c>
      <c r="L21" s="30">
        <f t="shared" si="2"/>
        <v>0.007094907407407404</v>
      </c>
      <c r="M21" s="30">
        <f t="shared" si="3"/>
        <v>5.787037037036785E-05</v>
      </c>
      <c r="N21" s="8" t="s">
        <v>120</v>
      </c>
    </row>
    <row r="22" spans="1:14" s="7" customFormat="1" ht="12.75" customHeight="1">
      <c r="A22" s="8">
        <v>19</v>
      </c>
      <c r="B22" s="14" t="s">
        <v>156</v>
      </c>
      <c r="C22" s="14" t="s">
        <v>108</v>
      </c>
      <c r="D22" s="8">
        <v>89</v>
      </c>
      <c r="E22" s="13" t="s">
        <v>157</v>
      </c>
      <c r="F22" s="8">
        <v>1979</v>
      </c>
      <c r="G22" s="8" t="s">
        <v>100</v>
      </c>
      <c r="H22" s="8">
        <f t="shared" si="0"/>
        <v>30</v>
      </c>
      <c r="I22" s="8" t="str">
        <f t="shared" si="1"/>
        <v>A</v>
      </c>
      <c r="J22" s="8">
        <v>17</v>
      </c>
      <c r="K22" s="9">
        <v>0.0587037037037037</v>
      </c>
      <c r="L22" s="30">
        <f t="shared" si="2"/>
        <v>0.007384259259259257</v>
      </c>
      <c r="M22" s="30">
        <f t="shared" si="3"/>
        <v>0.00028935185185185314</v>
      </c>
      <c r="N22" s="8" t="s">
        <v>120</v>
      </c>
    </row>
    <row r="23" spans="1:14" s="7" customFormat="1" ht="12.75" customHeight="1">
      <c r="A23" s="8">
        <v>20</v>
      </c>
      <c r="B23" s="14" t="s">
        <v>105</v>
      </c>
      <c r="C23" s="14" t="s">
        <v>180</v>
      </c>
      <c r="D23" s="8" t="s">
        <v>214</v>
      </c>
      <c r="E23" s="13" t="s">
        <v>106</v>
      </c>
      <c r="F23" s="8">
        <v>1981</v>
      </c>
      <c r="G23" s="8" t="s">
        <v>100</v>
      </c>
      <c r="H23" s="8">
        <f t="shared" si="0"/>
        <v>28</v>
      </c>
      <c r="I23" s="8" t="str">
        <f t="shared" si="1"/>
        <v>A</v>
      </c>
      <c r="J23" s="8">
        <v>18</v>
      </c>
      <c r="K23" s="9">
        <v>0.059340277777777777</v>
      </c>
      <c r="L23" s="30">
        <f t="shared" si="2"/>
        <v>0.008020833333333331</v>
      </c>
      <c r="M23" s="30">
        <f t="shared" si="3"/>
        <v>0.0006365740740740741</v>
      </c>
      <c r="N23" s="8" t="s">
        <v>120</v>
      </c>
    </row>
    <row r="24" spans="1:14" s="13" customFormat="1" ht="12.75" customHeight="1">
      <c r="A24" s="8">
        <v>21</v>
      </c>
      <c r="B24" s="15" t="s">
        <v>36</v>
      </c>
      <c r="C24" s="15" t="s">
        <v>1</v>
      </c>
      <c r="D24" s="8">
        <v>77</v>
      </c>
      <c r="E24" s="13" t="s">
        <v>153</v>
      </c>
      <c r="F24" s="8">
        <v>1966</v>
      </c>
      <c r="G24" s="8" t="s">
        <v>100</v>
      </c>
      <c r="H24" s="8">
        <f t="shared" si="0"/>
        <v>43</v>
      </c>
      <c r="I24" s="8" t="str">
        <f t="shared" si="1"/>
        <v>B</v>
      </c>
      <c r="J24" s="34">
        <v>3</v>
      </c>
      <c r="K24" s="9">
        <v>0.059722222222222225</v>
      </c>
      <c r="L24" s="30">
        <f t="shared" si="2"/>
        <v>0.00840277777777778</v>
      </c>
      <c r="M24" s="30">
        <f t="shared" si="3"/>
        <v>0.00038194444444444864</v>
      </c>
      <c r="N24" s="8" t="s">
        <v>120</v>
      </c>
    </row>
    <row r="25" spans="1:14" s="13" customFormat="1" ht="12.75" customHeight="1">
      <c r="A25" s="8">
        <v>22</v>
      </c>
      <c r="B25" s="14" t="s">
        <v>34</v>
      </c>
      <c r="C25" s="14" t="s">
        <v>13</v>
      </c>
      <c r="D25" s="8">
        <v>40</v>
      </c>
      <c r="E25" s="13" t="s">
        <v>138</v>
      </c>
      <c r="F25" s="8">
        <v>1989</v>
      </c>
      <c r="G25" s="8" t="s">
        <v>100</v>
      </c>
      <c r="H25" s="8">
        <f t="shared" si="0"/>
        <v>20</v>
      </c>
      <c r="I25" s="8" t="str">
        <f t="shared" si="1"/>
        <v>A</v>
      </c>
      <c r="J25" s="8">
        <v>19</v>
      </c>
      <c r="K25" s="9">
        <v>0.05975694444444444</v>
      </c>
      <c r="L25" s="30">
        <f t="shared" si="2"/>
        <v>0.008437499999999994</v>
      </c>
      <c r="M25" s="30">
        <f t="shared" si="3"/>
        <v>3.472222222221377E-05</v>
      </c>
      <c r="N25" s="8" t="s">
        <v>120</v>
      </c>
    </row>
    <row r="26" spans="1:14" s="7" customFormat="1" ht="12.75" customHeight="1">
      <c r="A26" s="8">
        <v>23</v>
      </c>
      <c r="B26" s="11" t="s">
        <v>33</v>
      </c>
      <c r="C26" s="11" t="s">
        <v>22</v>
      </c>
      <c r="D26" s="8">
        <v>35</v>
      </c>
      <c r="E26" s="10" t="s">
        <v>189</v>
      </c>
      <c r="F26" s="12">
        <v>1958</v>
      </c>
      <c r="G26" s="8" t="s">
        <v>100</v>
      </c>
      <c r="H26" s="8">
        <f t="shared" si="0"/>
        <v>51</v>
      </c>
      <c r="I26" s="8" t="str">
        <f t="shared" si="1"/>
        <v>C</v>
      </c>
      <c r="J26" s="35">
        <v>1</v>
      </c>
      <c r="K26" s="9">
        <v>0.05978009259259259</v>
      </c>
      <c r="L26" s="30">
        <f t="shared" si="2"/>
        <v>0.008460648148148148</v>
      </c>
      <c r="M26" s="30">
        <f t="shared" si="3"/>
        <v>2.314814814815408E-05</v>
      </c>
      <c r="N26" s="8" t="s">
        <v>120</v>
      </c>
    </row>
    <row r="27" spans="1:14" s="13" customFormat="1" ht="12.75" customHeight="1">
      <c r="A27" s="8">
        <v>24</v>
      </c>
      <c r="B27" s="14" t="s">
        <v>131</v>
      </c>
      <c r="C27" s="14" t="s">
        <v>114</v>
      </c>
      <c r="D27" s="8">
        <v>73</v>
      </c>
      <c r="E27" s="13" t="s">
        <v>149</v>
      </c>
      <c r="F27" s="29">
        <v>1980</v>
      </c>
      <c r="G27" s="8" t="s">
        <v>100</v>
      </c>
      <c r="H27" s="8">
        <f t="shared" si="0"/>
        <v>29</v>
      </c>
      <c r="I27" s="8" t="str">
        <f t="shared" si="1"/>
        <v>A</v>
      </c>
      <c r="J27" s="8">
        <v>20</v>
      </c>
      <c r="K27" s="9">
        <v>0.059895833333333336</v>
      </c>
      <c r="L27" s="30">
        <f t="shared" si="2"/>
        <v>0.00857638888888889</v>
      </c>
      <c r="M27" s="30">
        <f t="shared" si="3"/>
        <v>0.00011574074074074264</v>
      </c>
      <c r="N27" s="8" t="s">
        <v>120</v>
      </c>
    </row>
    <row r="28" spans="1:14" s="7" customFormat="1" ht="12.75" customHeight="1">
      <c r="A28" s="8">
        <v>25</v>
      </c>
      <c r="B28" s="10" t="s">
        <v>24</v>
      </c>
      <c r="C28" s="10" t="s">
        <v>13</v>
      </c>
      <c r="D28" s="8">
        <v>42</v>
      </c>
      <c r="E28" s="10" t="s">
        <v>53</v>
      </c>
      <c r="F28" s="12">
        <v>1953</v>
      </c>
      <c r="G28" s="8" t="s">
        <v>100</v>
      </c>
      <c r="H28" s="8">
        <f t="shared" si="0"/>
        <v>56</v>
      </c>
      <c r="I28" s="8" t="str">
        <f t="shared" si="1"/>
        <v>C</v>
      </c>
      <c r="J28" s="35">
        <v>2</v>
      </c>
      <c r="K28" s="9">
        <v>0.060266203703703704</v>
      </c>
      <c r="L28" s="30">
        <f t="shared" si="2"/>
        <v>0.008946759259259258</v>
      </c>
      <c r="M28" s="30">
        <f t="shared" si="3"/>
        <v>0.00037037037037036813</v>
      </c>
      <c r="N28" s="8" t="s">
        <v>120</v>
      </c>
    </row>
    <row r="29" spans="1:14" s="7" customFormat="1" ht="12.75" customHeight="1">
      <c r="A29" s="8">
        <v>26</v>
      </c>
      <c r="B29" s="11" t="s">
        <v>68</v>
      </c>
      <c r="C29" s="11" t="s">
        <v>19</v>
      </c>
      <c r="D29" s="8">
        <v>74</v>
      </c>
      <c r="E29" s="11" t="s">
        <v>54</v>
      </c>
      <c r="F29" s="8">
        <v>1975</v>
      </c>
      <c r="G29" s="8" t="s">
        <v>100</v>
      </c>
      <c r="H29" s="8">
        <f t="shared" si="0"/>
        <v>34</v>
      </c>
      <c r="I29" s="8" t="str">
        <f t="shared" si="1"/>
        <v>A</v>
      </c>
      <c r="J29" s="8">
        <v>21</v>
      </c>
      <c r="K29" s="9">
        <v>0.060300925925925924</v>
      </c>
      <c r="L29" s="30">
        <f t="shared" si="2"/>
        <v>0.00898148148148148</v>
      </c>
      <c r="M29" s="30">
        <f t="shared" si="3"/>
        <v>3.472222222222071E-05</v>
      </c>
      <c r="N29" s="8" t="s">
        <v>120</v>
      </c>
    </row>
    <row r="30" spans="1:14" s="7" customFormat="1" ht="12.75" customHeight="1">
      <c r="A30" s="8">
        <v>27</v>
      </c>
      <c r="B30" s="10" t="s">
        <v>8</v>
      </c>
      <c r="C30" s="10" t="s">
        <v>9</v>
      </c>
      <c r="D30" s="8">
        <v>29</v>
      </c>
      <c r="E30" s="11" t="s">
        <v>188</v>
      </c>
      <c r="F30" s="12">
        <v>1963</v>
      </c>
      <c r="G30" s="8" t="s">
        <v>100</v>
      </c>
      <c r="H30" s="8">
        <f t="shared" si="0"/>
        <v>46</v>
      </c>
      <c r="I30" s="8" t="str">
        <f t="shared" si="1"/>
        <v>B</v>
      </c>
      <c r="J30" s="8">
        <v>4</v>
      </c>
      <c r="K30" s="9">
        <v>0.06035879629629629</v>
      </c>
      <c r="L30" s="30">
        <f t="shared" si="2"/>
        <v>0.009039351851851847</v>
      </c>
      <c r="M30" s="30">
        <f t="shared" si="3"/>
        <v>5.787037037036785E-05</v>
      </c>
      <c r="N30" s="8" t="s">
        <v>120</v>
      </c>
    </row>
    <row r="31" spans="1:14" s="7" customFormat="1" ht="12.75" customHeight="1">
      <c r="A31" s="8">
        <v>28</v>
      </c>
      <c r="B31" s="14" t="s">
        <v>154</v>
      </c>
      <c r="C31" s="14" t="s">
        <v>38</v>
      </c>
      <c r="D31" s="8">
        <v>88</v>
      </c>
      <c r="E31" s="13" t="s">
        <v>155</v>
      </c>
      <c r="F31" s="8">
        <v>1967</v>
      </c>
      <c r="G31" s="8" t="s">
        <v>100</v>
      </c>
      <c r="H31" s="8">
        <f t="shared" si="0"/>
        <v>42</v>
      </c>
      <c r="I31" s="8" t="str">
        <f t="shared" si="1"/>
        <v>B</v>
      </c>
      <c r="J31" s="8">
        <v>5</v>
      </c>
      <c r="K31" s="9">
        <v>0.06068287037037037</v>
      </c>
      <c r="L31" s="30">
        <f t="shared" si="2"/>
        <v>0.009363425925925928</v>
      </c>
      <c r="M31" s="30">
        <f t="shared" si="3"/>
        <v>0.0003240740740740808</v>
      </c>
      <c r="N31" s="8" t="s">
        <v>120</v>
      </c>
    </row>
    <row r="32" spans="1:14" s="13" customFormat="1" ht="12.75" customHeight="1">
      <c r="A32" s="8">
        <v>29</v>
      </c>
      <c r="B32" s="14" t="s">
        <v>89</v>
      </c>
      <c r="C32" s="14" t="s">
        <v>13</v>
      </c>
      <c r="D32" s="8">
        <v>221</v>
      </c>
      <c r="E32" s="14" t="s">
        <v>90</v>
      </c>
      <c r="F32" s="8">
        <v>1977</v>
      </c>
      <c r="G32" s="8" t="s">
        <v>100</v>
      </c>
      <c r="H32" s="8">
        <f t="shared" si="0"/>
        <v>32</v>
      </c>
      <c r="I32" s="8" t="str">
        <f t="shared" si="1"/>
        <v>A</v>
      </c>
      <c r="J32" s="8">
        <v>22</v>
      </c>
      <c r="K32" s="9">
        <v>0.06145833333333334</v>
      </c>
      <c r="L32" s="30">
        <f t="shared" si="2"/>
        <v>0.010138888888888892</v>
      </c>
      <c r="M32" s="30">
        <f t="shared" si="3"/>
        <v>0.0007754629629629639</v>
      </c>
      <c r="N32" s="8" t="s">
        <v>120</v>
      </c>
    </row>
    <row r="33" spans="1:14" s="7" customFormat="1" ht="12.75" customHeight="1">
      <c r="A33" s="8">
        <v>30</v>
      </c>
      <c r="B33" s="14" t="s">
        <v>132</v>
      </c>
      <c r="C33" s="14" t="s">
        <v>13</v>
      </c>
      <c r="D33" s="8">
        <v>34</v>
      </c>
      <c r="E33" s="13" t="s">
        <v>133</v>
      </c>
      <c r="F33" s="8">
        <v>1971</v>
      </c>
      <c r="G33" s="8" t="s">
        <v>100</v>
      </c>
      <c r="H33" s="8">
        <f t="shared" si="0"/>
        <v>38</v>
      </c>
      <c r="I33" s="8" t="str">
        <f t="shared" si="1"/>
        <v>A</v>
      </c>
      <c r="J33" s="8">
        <v>23</v>
      </c>
      <c r="K33" s="9">
        <v>0.06150462962962963</v>
      </c>
      <c r="L33" s="30">
        <f t="shared" si="2"/>
        <v>0.010185185185185186</v>
      </c>
      <c r="M33" s="30">
        <f t="shared" si="3"/>
        <v>4.629629629629428E-05</v>
      </c>
      <c r="N33" s="8" t="s">
        <v>120</v>
      </c>
    </row>
    <row r="34" spans="1:14" s="7" customFormat="1" ht="12.75" customHeight="1">
      <c r="A34" s="8">
        <v>31</v>
      </c>
      <c r="B34" s="13" t="s">
        <v>117</v>
      </c>
      <c r="C34" s="13" t="s">
        <v>5</v>
      </c>
      <c r="D34" s="8" t="s">
        <v>214</v>
      </c>
      <c r="E34" s="13" t="s">
        <v>183</v>
      </c>
      <c r="F34" s="8">
        <v>1961</v>
      </c>
      <c r="G34" s="8" t="s">
        <v>100</v>
      </c>
      <c r="H34" s="8">
        <f t="shared" si="0"/>
        <v>48</v>
      </c>
      <c r="I34" s="8" t="str">
        <f t="shared" si="1"/>
        <v>B</v>
      </c>
      <c r="J34" s="8">
        <v>6</v>
      </c>
      <c r="K34" s="9">
        <v>0.06167824074074074</v>
      </c>
      <c r="L34" s="30">
        <f t="shared" si="2"/>
        <v>0.010358796296296297</v>
      </c>
      <c r="M34" s="30">
        <f t="shared" si="3"/>
        <v>0.0001736111111111105</v>
      </c>
      <c r="N34" s="8" t="s">
        <v>120</v>
      </c>
    </row>
    <row r="35" spans="1:14" s="7" customFormat="1" ht="12.75" customHeight="1">
      <c r="A35" s="8">
        <v>32</v>
      </c>
      <c r="B35" s="15" t="s">
        <v>25</v>
      </c>
      <c r="C35" s="15" t="s">
        <v>18</v>
      </c>
      <c r="D35" s="8">
        <v>86</v>
      </c>
      <c r="E35" s="13" t="s">
        <v>125</v>
      </c>
      <c r="F35" s="8">
        <v>1978</v>
      </c>
      <c r="G35" s="8" t="s">
        <v>100</v>
      </c>
      <c r="H35" s="8">
        <f t="shared" si="0"/>
        <v>31</v>
      </c>
      <c r="I35" s="8" t="str">
        <f t="shared" si="1"/>
        <v>A</v>
      </c>
      <c r="J35" s="8">
        <v>24</v>
      </c>
      <c r="K35" s="9">
        <v>0.06182870370370371</v>
      </c>
      <c r="L35" s="30">
        <f t="shared" si="2"/>
        <v>0.010509259259259267</v>
      </c>
      <c r="M35" s="30">
        <f t="shared" si="3"/>
        <v>0.0001504629629629703</v>
      </c>
      <c r="N35" s="8" t="s">
        <v>120</v>
      </c>
    </row>
    <row r="36" spans="1:14" s="7" customFormat="1" ht="12.75" customHeight="1">
      <c r="A36" s="8">
        <v>33</v>
      </c>
      <c r="B36" s="13" t="s">
        <v>56</v>
      </c>
      <c r="C36" s="13" t="s">
        <v>5</v>
      </c>
      <c r="D36" s="8">
        <v>80</v>
      </c>
      <c r="E36" s="13" t="s">
        <v>57</v>
      </c>
      <c r="F36" s="8">
        <v>1982</v>
      </c>
      <c r="G36" s="8" t="s">
        <v>100</v>
      </c>
      <c r="H36" s="8">
        <f aca="true" t="shared" si="4" ref="H36:H67">IF(F36&lt;TentoRok-100,"",TentoRok-F36)</f>
        <v>27</v>
      </c>
      <c r="I36" s="8" t="str">
        <f aca="true" t="shared" si="5" ref="I36:I67">IF(OR(N36="16w",N36="26w"),"NW",IF(H36="","",IF(G36="M",IF(H36&gt;59,"D",IF(H36&gt;49,"C",IF(H36&gt;39,"B",IF(H36&gt;21,"A","A")))),IF(H36&gt;39,"F",IF(H36&gt;21,"F","F")))))</f>
        <v>A</v>
      </c>
      <c r="J36" s="8">
        <v>25</v>
      </c>
      <c r="K36" s="9">
        <v>0.06215277777777778</v>
      </c>
      <c r="L36" s="30">
        <f t="shared" si="2"/>
        <v>0.010833333333333334</v>
      </c>
      <c r="M36" s="30">
        <f t="shared" si="3"/>
        <v>0.0003240740740740669</v>
      </c>
      <c r="N36" s="8" t="s">
        <v>120</v>
      </c>
    </row>
    <row r="37" spans="1:14" s="7" customFormat="1" ht="12.75" customHeight="1">
      <c r="A37" s="8">
        <v>34</v>
      </c>
      <c r="B37" s="13" t="s">
        <v>20</v>
      </c>
      <c r="C37" s="13" t="s">
        <v>17</v>
      </c>
      <c r="D37" s="8">
        <v>41</v>
      </c>
      <c r="E37" s="13" t="s">
        <v>107</v>
      </c>
      <c r="F37" s="8">
        <v>1949</v>
      </c>
      <c r="G37" s="8" t="s">
        <v>100</v>
      </c>
      <c r="H37" s="8">
        <f t="shared" si="4"/>
        <v>60</v>
      </c>
      <c r="I37" s="8" t="str">
        <f t="shared" si="5"/>
        <v>D</v>
      </c>
      <c r="J37" s="36">
        <v>1</v>
      </c>
      <c r="K37" s="9">
        <v>0.06252314814814815</v>
      </c>
      <c r="L37" s="30">
        <f aca="true" t="shared" si="6" ref="L37:L68">K37-Prvy</f>
        <v>0.011203703703703702</v>
      </c>
      <c r="M37" s="30">
        <f aca="true" t="shared" si="7" ref="M37:M68">K37-K36</f>
        <v>0.00037037037037036813</v>
      </c>
      <c r="N37" s="8" t="s">
        <v>120</v>
      </c>
    </row>
    <row r="38" spans="1:14" s="7" customFormat="1" ht="12.75" customHeight="1">
      <c r="A38" s="8">
        <v>35</v>
      </c>
      <c r="B38" s="13" t="s">
        <v>110</v>
      </c>
      <c r="C38" s="13" t="s">
        <v>19</v>
      </c>
      <c r="D38" s="8">
        <v>62</v>
      </c>
      <c r="E38" s="13" t="s">
        <v>219</v>
      </c>
      <c r="F38" s="8">
        <v>1955</v>
      </c>
      <c r="G38" s="8" t="s">
        <v>100</v>
      </c>
      <c r="H38" s="8">
        <f t="shared" si="4"/>
        <v>54</v>
      </c>
      <c r="I38" s="8" t="str">
        <f t="shared" si="5"/>
        <v>C</v>
      </c>
      <c r="J38" s="35">
        <v>3</v>
      </c>
      <c r="K38" s="9">
        <v>0.06260416666666667</v>
      </c>
      <c r="L38" s="30">
        <f t="shared" si="6"/>
        <v>0.011284722222222224</v>
      </c>
      <c r="M38" s="30">
        <f t="shared" si="7"/>
        <v>8.101851851852193E-05</v>
      </c>
      <c r="N38" s="8" t="s">
        <v>120</v>
      </c>
    </row>
    <row r="39" spans="1:14" s="7" customFormat="1" ht="12.75" customHeight="1">
      <c r="A39" s="8">
        <v>36</v>
      </c>
      <c r="B39" s="14" t="s">
        <v>134</v>
      </c>
      <c r="C39" s="14" t="s">
        <v>5</v>
      </c>
      <c r="D39" s="8">
        <v>36</v>
      </c>
      <c r="E39" s="13" t="s">
        <v>135</v>
      </c>
      <c r="F39" s="8">
        <v>1967</v>
      </c>
      <c r="G39" s="8" t="s">
        <v>100</v>
      </c>
      <c r="H39" s="8">
        <f t="shared" si="4"/>
        <v>42</v>
      </c>
      <c r="I39" s="8" t="str">
        <f t="shared" si="5"/>
        <v>B</v>
      </c>
      <c r="J39" s="8">
        <v>7</v>
      </c>
      <c r="K39" s="9">
        <v>0.0628125</v>
      </c>
      <c r="L39" s="30">
        <f t="shared" si="6"/>
        <v>0.011493055555555548</v>
      </c>
      <c r="M39" s="30">
        <f t="shared" si="7"/>
        <v>0.00020833333333332427</v>
      </c>
      <c r="N39" s="8" t="s">
        <v>120</v>
      </c>
    </row>
    <row r="40" spans="1:14" s="7" customFormat="1" ht="12.75" customHeight="1">
      <c r="A40" s="8">
        <v>37</v>
      </c>
      <c r="B40" s="14" t="s">
        <v>150</v>
      </c>
      <c r="C40" s="14" t="s">
        <v>104</v>
      </c>
      <c r="D40" s="8">
        <v>79</v>
      </c>
      <c r="E40" s="13" t="s">
        <v>151</v>
      </c>
      <c r="F40" s="8">
        <v>1983</v>
      </c>
      <c r="G40" s="8" t="s">
        <v>100</v>
      </c>
      <c r="H40" s="8">
        <f t="shared" si="4"/>
        <v>26</v>
      </c>
      <c r="I40" s="8" t="str">
        <f t="shared" si="5"/>
        <v>A</v>
      </c>
      <c r="J40" s="8">
        <v>26</v>
      </c>
      <c r="K40" s="9">
        <v>0.06377314814814815</v>
      </c>
      <c r="L40" s="30">
        <f t="shared" si="6"/>
        <v>0.012453703703703703</v>
      </c>
      <c r="M40" s="30">
        <f t="shared" si="7"/>
        <v>0.0009606481481481549</v>
      </c>
      <c r="N40" s="8" t="s">
        <v>120</v>
      </c>
    </row>
    <row r="41" spans="1:14" s="7" customFormat="1" ht="12.75" customHeight="1">
      <c r="A41" s="8">
        <v>38</v>
      </c>
      <c r="B41" s="14" t="s">
        <v>124</v>
      </c>
      <c r="C41" s="14" t="s">
        <v>5</v>
      </c>
      <c r="D41" s="8">
        <v>57</v>
      </c>
      <c r="E41" s="28" t="s">
        <v>125</v>
      </c>
      <c r="F41" s="29">
        <v>1981</v>
      </c>
      <c r="G41" s="8" t="s">
        <v>100</v>
      </c>
      <c r="H41" s="8">
        <f t="shared" si="4"/>
        <v>28</v>
      </c>
      <c r="I41" s="8" t="str">
        <f t="shared" si="5"/>
        <v>A</v>
      </c>
      <c r="J41" s="8">
        <v>27</v>
      </c>
      <c r="K41" s="9">
        <v>0.06406250000000001</v>
      </c>
      <c r="L41" s="30">
        <f t="shared" si="6"/>
        <v>0.012743055555555563</v>
      </c>
      <c r="M41" s="30">
        <f t="shared" si="7"/>
        <v>0.0002893518518518601</v>
      </c>
      <c r="N41" s="8" t="s">
        <v>120</v>
      </c>
    </row>
    <row r="42" spans="1:14" s="7" customFormat="1" ht="12.75" customHeight="1">
      <c r="A42" s="8">
        <v>39</v>
      </c>
      <c r="B42" s="14" t="s">
        <v>181</v>
      </c>
      <c r="C42" s="14" t="s">
        <v>26</v>
      </c>
      <c r="D42" s="8" t="s">
        <v>214</v>
      </c>
      <c r="E42" s="13" t="s">
        <v>54</v>
      </c>
      <c r="F42" s="8">
        <v>1980</v>
      </c>
      <c r="G42" s="8" t="s">
        <v>100</v>
      </c>
      <c r="H42" s="8">
        <f t="shared" si="4"/>
        <v>29</v>
      </c>
      <c r="I42" s="8" t="str">
        <f t="shared" si="5"/>
        <v>A</v>
      </c>
      <c r="J42" s="8">
        <v>28</v>
      </c>
      <c r="K42" s="9">
        <v>0.06471064814814814</v>
      </c>
      <c r="L42" s="30">
        <f t="shared" si="6"/>
        <v>0.013391203703703697</v>
      </c>
      <c r="M42" s="30">
        <f t="shared" si="7"/>
        <v>0.0006481481481481338</v>
      </c>
      <c r="N42" s="8" t="s">
        <v>120</v>
      </c>
    </row>
    <row r="43" spans="1:14" s="7" customFormat="1" ht="12.75" customHeight="1">
      <c r="A43" s="8">
        <v>40</v>
      </c>
      <c r="B43" s="16" t="s">
        <v>41</v>
      </c>
      <c r="C43" s="11" t="s">
        <v>26</v>
      </c>
      <c r="D43" s="8">
        <v>95</v>
      </c>
      <c r="E43" s="10" t="s">
        <v>193</v>
      </c>
      <c r="F43" s="12">
        <v>1988</v>
      </c>
      <c r="G43" s="8" t="s">
        <v>100</v>
      </c>
      <c r="H43" s="8">
        <f t="shared" si="4"/>
        <v>21</v>
      </c>
      <c r="I43" s="8" t="str">
        <f t="shared" si="5"/>
        <v>A</v>
      </c>
      <c r="J43" s="8">
        <v>29</v>
      </c>
      <c r="K43" s="9">
        <v>0.06473379629629629</v>
      </c>
      <c r="L43" s="30">
        <f t="shared" si="6"/>
        <v>0.013414351851851844</v>
      </c>
      <c r="M43" s="30">
        <f t="shared" si="7"/>
        <v>2.314814814814714E-05</v>
      </c>
      <c r="N43" s="8" t="s">
        <v>120</v>
      </c>
    </row>
    <row r="44" spans="1:14" s="13" customFormat="1" ht="12.75" customHeight="1">
      <c r="A44" s="8">
        <v>41</v>
      </c>
      <c r="B44" s="14" t="s">
        <v>141</v>
      </c>
      <c r="C44" s="14" t="s">
        <v>5</v>
      </c>
      <c r="D44" s="8">
        <v>51</v>
      </c>
      <c r="E44" s="13" t="s">
        <v>66</v>
      </c>
      <c r="F44" s="8">
        <v>1986</v>
      </c>
      <c r="G44" s="8" t="s">
        <v>100</v>
      </c>
      <c r="H44" s="8">
        <f t="shared" si="4"/>
        <v>23</v>
      </c>
      <c r="I44" s="8" t="str">
        <f t="shared" si="5"/>
        <v>A</v>
      </c>
      <c r="J44" s="8">
        <v>30</v>
      </c>
      <c r="K44" s="9">
        <v>0.06481481481481481</v>
      </c>
      <c r="L44" s="30">
        <f t="shared" si="6"/>
        <v>0.013495370370370366</v>
      </c>
      <c r="M44" s="30">
        <f t="shared" si="7"/>
        <v>8.101851851852193E-05</v>
      </c>
      <c r="N44" s="8" t="s">
        <v>120</v>
      </c>
    </row>
    <row r="45" spans="1:14" s="7" customFormat="1" ht="12.75" customHeight="1">
      <c r="A45" s="8">
        <v>42</v>
      </c>
      <c r="B45" s="14" t="s">
        <v>218</v>
      </c>
      <c r="C45" s="14" t="s">
        <v>142</v>
      </c>
      <c r="D45" s="8">
        <v>52</v>
      </c>
      <c r="E45" s="13" t="s">
        <v>66</v>
      </c>
      <c r="F45" s="8">
        <v>1992</v>
      </c>
      <c r="G45" s="8" t="s">
        <v>101</v>
      </c>
      <c r="H45" s="8">
        <f t="shared" si="4"/>
        <v>17</v>
      </c>
      <c r="I45" s="8" t="str">
        <f t="shared" si="5"/>
        <v>F</v>
      </c>
      <c r="J45" s="32">
        <v>1</v>
      </c>
      <c r="K45" s="9">
        <v>0.06482638888888889</v>
      </c>
      <c r="L45" s="30">
        <f t="shared" si="6"/>
        <v>0.013506944444444446</v>
      </c>
      <c r="M45" s="30">
        <f t="shared" si="7"/>
        <v>1.157407407408051E-05</v>
      </c>
      <c r="N45" s="8" t="s">
        <v>120</v>
      </c>
    </row>
    <row r="46" spans="1:14" s="7" customFormat="1" ht="12.75" customHeight="1">
      <c r="A46" s="8">
        <v>43</v>
      </c>
      <c r="B46" s="14" t="s">
        <v>121</v>
      </c>
      <c r="C46" s="14" t="s">
        <v>47</v>
      </c>
      <c r="D46" s="8">
        <v>39</v>
      </c>
      <c r="E46" s="13" t="s">
        <v>82</v>
      </c>
      <c r="F46" s="8">
        <v>1984</v>
      </c>
      <c r="G46" s="8" t="s">
        <v>100</v>
      </c>
      <c r="H46" s="8">
        <f t="shared" si="4"/>
        <v>25</v>
      </c>
      <c r="I46" s="8" t="str">
        <f t="shared" si="5"/>
        <v>A</v>
      </c>
      <c r="J46" s="8">
        <v>31</v>
      </c>
      <c r="K46" s="9">
        <v>0.06482638888888889</v>
      </c>
      <c r="L46" s="30">
        <f t="shared" si="6"/>
        <v>0.013506944444444446</v>
      </c>
      <c r="M46" s="30">
        <f t="shared" si="7"/>
        <v>0</v>
      </c>
      <c r="N46" s="8" t="s">
        <v>120</v>
      </c>
    </row>
    <row r="47" spans="1:14" s="7" customFormat="1" ht="12.75" customHeight="1">
      <c r="A47" s="8">
        <v>44</v>
      </c>
      <c r="B47" s="14" t="s">
        <v>159</v>
      </c>
      <c r="C47" s="14" t="s">
        <v>39</v>
      </c>
      <c r="D47" s="8">
        <v>92</v>
      </c>
      <c r="E47" s="13" t="s">
        <v>52</v>
      </c>
      <c r="F47" s="8">
        <v>1976</v>
      </c>
      <c r="G47" s="8" t="s">
        <v>100</v>
      </c>
      <c r="H47" s="8">
        <f t="shared" si="4"/>
        <v>33</v>
      </c>
      <c r="I47" s="8" t="str">
        <f t="shared" si="5"/>
        <v>A</v>
      </c>
      <c r="J47" s="8">
        <v>32</v>
      </c>
      <c r="K47" s="9">
        <v>0.06613425925925925</v>
      </c>
      <c r="L47" s="30">
        <f t="shared" si="6"/>
        <v>0.014814814814814808</v>
      </c>
      <c r="M47" s="30">
        <f t="shared" si="7"/>
        <v>0.001307870370370362</v>
      </c>
      <c r="N47" s="8" t="s">
        <v>120</v>
      </c>
    </row>
    <row r="48" spans="1:14" s="13" customFormat="1" ht="12.75" customHeight="1">
      <c r="A48" s="8">
        <v>45</v>
      </c>
      <c r="B48" s="18" t="s">
        <v>45</v>
      </c>
      <c r="C48" s="14" t="s">
        <v>46</v>
      </c>
      <c r="D48" s="8">
        <v>250</v>
      </c>
      <c r="E48" s="14" t="s">
        <v>49</v>
      </c>
      <c r="F48" s="12">
        <v>1978</v>
      </c>
      <c r="G48" s="8" t="s">
        <v>100</v>
      </c>
      <c r="H48" s="8">
        <f t="shared" si="4"/>
        <v>31</v>
      </c>
      <c r="I48" s="8" t="str">
        <f t="shared" si="5"/>
        <v>A</v>
      </c>
      <c r="J48" s="8">
        <v>33</v>
      </c>
      <c r="K48" s="9">
        <v>0.06627314814814815</v>
      </c>
      <c r="L48" s="30">
        <f t="shared" si="6"/>
        <v>0.014953703703703705</v>
      </c>
      <c r="M48" s="30">
        <f t="shared" si="7"/>
        <v>0.00013888888888889672</v>
      </c>
      <c r="N48" s="8" t="s">
        <v>120</v>
      </c>
    </row>
    <row r="49" spans="1:14" s="7" customFormat="1" ht="12.75" customHeight="1">
      <c r="A49" s="8">
        <v>46</v>
      </c>
      <c r="B49" s="11" t="s">
        <v>36</v>
      </c>
      <c r="C49" s="11" t="s">
        <v>5</v>
      </c>
      <c r="D49" s="8">
        <v>76</v>
      </c>
      <c r="E49" s="13" t="s">
        <v>153</v>
      </c>
      <c r="F49" s="12">
        <v>1958</v>
      </c>
      <c r="G49" s="8" t="s">
        <v>100</v>
      </c>
      <c r="H49" s="8">
        <f t="shared" si="4"/>
        <v>51</v>
      </c>
      <c r="I49" s="8" t="str">
        <f t="shared" si="5"/>
        <v>C</v>
      </c>
      <c r="J49" s="8">
        <v>4</v>
      </c>
      <c r="K49" s="9">
        <v>0.06719907407407406</v>
      </c>
      <c r="L49" s="30">
        <f t="shared" si="6"/>
        <v>0.01587962962962962</v>
      </c>
      <c r="M49" s="30">
        <f t="shared" si="7"/>
        <v>0.0009259259259259134</v>
      </c>
      <c r="N49" s="8" t="s">
        <v>120</v>
      </c>
    </row>
    <row r="50" spans="1:14" s="7" customFormat="1" ht="12.75" customHeight="1">
      <c r="A50" s="8">
        <v>47</v>
      </c>
      <c r="B50" s="14" t="s">
        <v>186</v>
      </c>
      <c r="C50" s="14" t="s">
        <v>22</v>
      </c>
      <c r="D50" s="8">
        <v>55</v>
      </c>
      <c r="E50" s="13" t="s">
        <v>54</v>
      </c>
      <c r="F50" s="8">
        <v>1978</v>
      </c>
      <c r="G50" s="8" t="s">
        <v>100</v>
      </c>
      <c r="H50" s="8">
        <f t="shared" si="4"/>
        <v>31</v>
      </c>
      <c r="I50" s="8" t="str">
        <f t="shared" si="5"/>
        <v>A</v>
      </c>
      <c r="J50" s="8">
        <v>34</v>
      </c>
      <c r="K50" s="9">
        <v>0.06767361111111111</v>
      </c>
      <c r="L50" s="30">
        <f t="shared" si="6"/>
        <v>0.01635416666666667</v>
      </c>
      <c r="M50" s="30">
        <f t="shared" si="7"/>
        <v>0.0004745370370370511</v>
      </c>
      <c r="N50" s="8" t="s">
        <v>120</v>
      </c>
    </row>
    <row r="51" spans="1:14" s="7" customFormat="1" ht="12.75" customHeight="1">
      <c r="A51" s="8">
        <v>48</v>
      </c>
      <c r="B51" s="14" t="s">
        <v>152</v>
      </c>
      <c r="C51" s="14" t="s">
        <v>35</v>
      </c>
      <c r="D51" s="8">
        <v>81</v>
      </c>
      <c r="E51" s="13" t="s">
        <v>54</v>
      </c>
      <c r="F51" s="8">
        <v>1979</v>
      </c>
      <c r="G51" s="8" t="s">
        <v>100</v>
      </c>
      <c r="H51" s="8">
        <f t="shared" si="4"/>
        <v>30</v>
      </c>
      <c r="I51" s="8" t="str">
        <f t="shared" si="5"/>
        <v>A</v>
      </c>
      <c r="J51" s="8">
        <v>35</v>
      </c>
      <c r="K51" s="9">
        <v>0.0678587962962963</v>
      </c>
      <c r="L51" s="30">
        <f t="shared" si="6"/>
        <v>0.01653935185185186</v>
      </c>
      <c r="M51" s="30">
        <f t="shared" si="7"/>
        <v>0.000185185185185191</v>
      </c>
      <c r="N51" s="8" t="s">
        <v>120</v>
      </c>
    </row>
    <row r="52" spans="1:14" s="7" customFormat="1" ht="12.75" customHeight="1">
      <c r="A52" s="8">
        <v>49</v>
      </c>
      <c r="B52" s="14" t="s">
        <v>164</v>
      </c>
      <c r="C52" s="14" t="s">
        <v>35</v>
      </c>
      <c r="D52" s="8">
        <v>355</v>
      </c>
      <c r="E52" s="13" t="s">
        <v>165</v>
      </c>
      <c r="F52" s="8">
        <v>1976</v>
      </c>
      <c r="G52" s="8" t="s">
        <v>100</v>
      </c>
      <c r="H52" s="8">
        <f t="shared" si="4"/>
        <v>33</v>
      </c>
      <c r="I52" s="8" t="str">
        <f t="shared" si="5"/>
        <v>A</v>
      </c>
      <c r="J52" s="8">
        <v>37</v>
      </c>
      <c r="K52" s="9">
        <v>0.06877314814814815</v>
      </c>
      <c r="L52" s="30">
        <f t="shared" si="6"/>
        <v>0.017453703703703707</v>
      </c>
      <c r="M52" s="30">
        <f t="shared" si="7"/>
        <v>0.0009143518518518468</v>
      </c>
      <c r="N52" s="8" t="s">
        <v>120</v>
      </c>
    </row>
    <row r="53" spans="1:14" s="7" customFormat="1" ht="12.75" customHeight="1">
      <c r="A53" s="8">
        <v>50</v>
      </c>
      <c r="B53" s="11" t="s">
        <v>30</v>
      </c>
      <c r="C53" s="11" t="s">
        <v>31</v>
      </c>
      <c r="D53" s="8">
        <v>75</v>
      </c>
      <c r="E53" s="10" t="s">
        <v>54</v>
      </c>
      <c r="F53" s="12">
        <v>1982</v>
      </c>
      <c r="G53" s="8" t="s">
        <v>100</v>
      </c>
      <c r="H53" s="8">
        <f t="shared" si="4"/>
        <v>27</v>
      </c>
      <c r="I53" s="8" t="str">
        <f t="shared" si="5"/>
        <v>A</v>
      </c>
      <c r="J53" s="8">
        <v>36</v>
      </c>
      <c r="K53" s="9">
        <v>0.06877314814814815</v>
      </c>
      <c r="L53" s="30">
        <f t="shared" si="6"/>
        <v>0.017453703703703707</v>
      </c>
      <c r="M53" s="30">
        <f t="shared" si="7"/>
        <v>0</v>
      </c>
      <c r="N53" s="8" t="s">
        <v>120</v>
      </c>
    </row>
    <row r="54" spans="1:14" s="7" customFormat="1" ht="12.75" customHeight="1">
      <c r="A54" s="8">
        <v>51</v>
      </c>
      <c r="B54" s="28" t="s">
        <v>126</v>
      </c>
      <c r="C54" s="28" t="s">
        <v>113</v>
      </c>
      <c r="D54" s="8">
        <v>58</v>
      </c>
      <c r="E54" s="28" t="s">
        <v>125</v>
      </c>
      <c r="F54" s="29">
        <v>1985</v>
      </c>
      <c r="G54" s="8" t="s">
        <v>101</v>
      </c>
      <c r="H54" s="8">
        <f t="shared" si="4"/>
        <v>24</v>
      </c>
      <c r="I54" s="8" t="str">
        <f t="shared" si="5"/>
        <v>F</v>
      </c>
      <c r="J54" s="32">
        <v>2</v>
      </c>
      <c r="K54" s="9">
        <v>0.06887731481481481</v>
      </c>
      <c r="L54" s="30">
        <f t="shared" si="6"/>
        <v>0.017557870370370363</v>
      </c>
      <c r="M54" s="30">
        <f t="shared" si="7"/>
        <v>0.0001041666666666552</v>
      </c>
      <c r="N54" s="8" t="s">
        <v>120</v>
      </c>
    </row>
    <row r="55" spans="1:14" s="7" customFormat="1" ht="12.75" customHeight="1">
      <c r="A55" s="8">
        <v>52</v>
      </c>
      <c r="B55" s="14" t="s">
        <v>143</v>
      </c>
      <c r="C55" s="14" t="s">
        <v>69</v>
      </c>
      <c r="D55" s="8">
        <v>56</v>
      </c>
      <c r="E55" s="13" t="s">
        <v>54</v>
      </c>
      <c r="F55" s="8">
        <v>1991</v>
      </c>
      <c r="G55" s="8" t="s">
        <v>100</v>
      </c>
      <c r="H55" s="8">
        <f t="shared" si="4"/>
        <v>18</v>
      </c>
      <c r="I55" s="8" t="str">
        <f t="shared" si="5"/>
        <v>A</v>
      </c>
      <c r="J55" s="8">
        <v>38</v>
      </c>
      <c r="K55" s="9">
        <v>0.0697337962962963</v>
      </c>
      <c r="L55" s="30">
        <f t="shared" si="6"/>
        <v>0.01841435185185185</v>
      </c>
      <c r="M55" s="30">
        <f t="shared" si="7"/>
        <v>0.0008564814814814858</v>
      </c>
      <c r="N55" s="8" t="s">
        <v>120</v>
      </c>
    </row>
    <row r="56" spans="1:14" s="7" customFormat="1" ht="12.75" customHeight="1">
      <c r="A56" s="8">
        <v>53</v>
      </c>
      <c r="B56" s="17" t="s">
        <v>77</v>
      </c>
      <c r="C56" s="15" t="s">
        <v>44</v>
      </c>
      <c r="D56" s="8">
        <v>93</v>
      </c>
      <c r="E56" s="13" t="s">
        <v>52</v>
      </c>
      <c r="F56" s="8">
        <v>1991</v>
      </c>
      <c r="G56" s="8" t="s">
        <v>101</v>
      </c>
      <c r="H56" s="8">
        <f t="shared" si="4"/>
        <v>18</v>
      </c>
      <c r="I56" s="8" t="str">
        <f t="shared" si="5"/>
        <v>F</v>
      </c>
      <c r="J56" s="32">
        <v>3</v>
      </c>
      <c r="K56" s="9">
        <v>0.07023148148148149</v>
      </c>
      <c r="L56" s="30">
        <f t="shared" si="6"/>
        <v>0.018912037037037047</v>
      </c>
      <c r="M56" s="30">
        <f t="shared" si="7"/>
        <v>0.0004976851851851982</v>
      </c>
      <c r="N56" s="8" t="s">
        <v>120</v>
      </c>
    </row>
    <row r="57" spans="1:14" s="7" customFormat="1" ht="12.75" customHeight="1">
      <c r="A57" s="8">
        <v>54</v>
      </c>
      <c r="B57" s="14" t="s">
        <v>182</v>
      </c>
      <c r="C57" s="14" t="s">
        <v>183</v>
      </c>
      <c r="D57" s="8" t="s">
        <v>214</v>
      </c>
      <c r="E57" s="13" t="s">
        <v>85</v>
      </c>
      <c r="F57" s="8">
        <v>1988</v>
      </c>
      <c r="G57" s="8" t="s">
        <v>100</v>
      </c>
      <c r="H57" s="8">
        <f t="shared" si="4"/>
        <v>21</v>
      </c>
      <c r="I57" s="8" t="str">
        <f t="shared" si="5"/>
        <v>A</v>
      </c>
      <c r="J57" s="8">
        <v>39</v>
      </c>
      <c r="K57" s="9">
        <v>0.07030092592592592</v>
      </c>
      <c r="L57" s="30">
        <f t="shared" si="6"/>
        <v>0.018981481481481474</v>
      </c>
      <c r="M57" s="30">
        <f t="shared" si="7"/>
        <v>6.944444444442754E-05</v>
      </c>
      <c r="N57" s="8" t="s">
        <v>120</v>
      </c>
    </row>
    <row r="58" spans="1:14" s="7" customFormat="1" ht="12.75" customHeight="1">
      <c r="A58" s="8">
        <v>55</v>
      </c>
      <c r="B58" s="15" t="s">
        <v>80</v>
      </c>
      <c r="C58" s="15" t="s">
        <v>29</v>
      </c>
      <c r="D58" s="8" t="s">
        <v>214</v>
      </c>
      <c r="E58" s="15" t="s">
        <v>109</v>
      </c>
      <c r="F58" s="8">
        <v>1973</v>
      </c>
      <c r="G58" s="8" t="s">
        <v>101</v>
      </c>
      <c r="H58" s="8">
        <f t="shared" si="4"/>
        <v>36</v>
      </c>
      <c r="I58" s="8" t="str">
        <f t="shared" si="5"/>
        <v>F</v>
      </c>
      <c r="J58" s="8">
        <v>4</v>
      </c>
      <c r="K58" s="9">
        <v>0.07072916666666666</v>
      </c>
      <c r="L58" s="30">
        <f t="shared" si="6"/>
        <v>0.019409722222222217</v>
      </c>
      <c r="M58" s="30">
        <f t="shared" si="7"/>
        <v>0.0004282407407407429</v>
      </c>
      <c r="N58" s="8" t="s">
        <v>120</v>
      </c>
    </row>
    <row r="59" spans="1:14" s="7" customFormat="1" ht="12.75" customHeight="1">
      <c r="A59" s="8">
        <v>56</v>
      </c>
      <c r="B59" s="11" t="s">
        <v>2</v>
      </c>
      <c r="C59" s="11" t="s">
        <v>3</v>
      </c>
      <c r="D59" s="8" t="s">
        <v>214</v>
      </c>
      <c r="E59" s="11" t="s">
        <v>51</v>
      </c>
      <c r="F59" s="12">
        <v>1942</v>
      </c>
      <c r="G59" s="8" t="s">
        <v>100</v>
      </c>
      <c r="H59" s="8">
        <f t="shared" si="4"/>
        <v>67</v>
      </c>
      <c r="I59" s="8" t="str">
        <f t="shared" si="5"/>
        <v>D</v>
      </c>
      <c r="J59" s="36">
        <v>2</v>
      </c>
      <c r="K59" s="9">
        <v>0.07083333333333333</v>
      </c>
      <c r="L59" s="30">
        <f t="shared" si="6"/>
        <v>0.019513888888888886</v>
      </c>
      <c r="M59" s="30">
        <f t="shared" si="7"/>
        <v>0.00010416666666666907</v>
      </c>
      <c r="N59" s="8" t="s">
        <v>120</v>
      </c>
    </row>
    <row r="60" spans="1:14" s="7" customFormat="1" ht="12.75" customHeight="1">
      <c r="A60" s="8">
        <v>57</v>
      </c>
      <c r="B60" s="13" t="s">
        <v>112</v>
      </c>
      <c r="C60" s="13" t="s">
        <v>5</v>
      </c>
      <c r="D60" s="8">
        <v>48</v>
      </c>
      <c r="E60" s="13" t="s">
        <v>73</v>
      </c>
      <c r="F60" s="8">
        <v>1983</v>
      </c>
      <c r="G60" s="8" t="s">
        <v>100</v>
      </c>
      <c r="H60" s="8">
        <f t="shared" si="4"/>
        <v>26</v>
      </c>
      <c r="I60" s="8" t="str">
        <f t="shared" si="5"/>
        <v>A</v>
      </c>
      <c r="J60" s="8">
        <v>40</v>
      </c>
      <c r="K60" s="9">
        <v>0.07122685185185186</v>
      </c>
      <c r="L60" s="30">
        <f t="shared" si="6"/>
        <v>0.019907407407407415</v>
      </c>
      <c r="M60" s="30">
        <f t="shared" si="7"/>
        <v>0.00039351851851852915</v>
      </c>
      <c r="N60" s="8" t="s">
        <v>120</v>
      </c>
    </row>
    <row r="61" spans="1:14" s="7" customFormat="1" ht="12.75" customHeight="1">
      <c r="A61" s="8">
        <v>58</v>
      </c>
      <c r="B61" s="11" t="s">
        <v>63</v>
      </c>
      <c r="C61" s="11" t="s">
        <v>81</v>
      </c>
      <c r="D61" s="8">
        <v>24</v>
      </c>
      <c r="E61" s="11" t="s">
        <v>82</v>
      </c>
      <c r="F61" s="12">
        <v>1980</v>
      </c>
      <c r="G61" s="8" t="s">
        <v>100</v>
      </c>
      <c r="H61" s="8">
        <f t="shared" si="4"/>
        <v>29</v>
      </c>
      <c r="I61" s="8" t="str">
        <f t="shared" si="5"/>
        <v>A</v>
      </c>
      <c r="J61" s="8">
        <v>41</v>
      </c>
      <c r="K61" s="9">
        <v>0.07230324074074074</v>
      </c>
      <c r="L61" s="30">
        <f t="shared" si="6"/>
        <v>0.020983796296296292</v>
      </c>
      <c r="M61" s="30">
        <f t="shared" si="7"/>
        <v>0.0010763888888888767</v>
      </c>
      <c r="N61" s="8" t="s">
        <v>120</v>
      </c>
    </row>
    <row r="62" spans="1:14" s="7" customFormat="1" ht="12.75" customHeight="1">
      <c r="A62" s="8">
        <v>59</v>
      </c>
      <c r="B62" s="10" t="s">
        <v>42</v>
      </c>
      <c r="C62" s="10" t="s">
        <v>38</v>
      </c>
      <c r="D62" s="8">
        <v>33</v>
      </c>
      <c r="E62" s="10" t="s">
        <v>86</v>
      </c>
      <c r="F62" s="12">
        <v>1961</v>
      </c>
      <c r="G62" s="8" t="s">
        <v>100</v>
      </c>
      <c r="H62" s="8">
        <f t="shared" si="4"/>
        <v>48</v>
      </c>
      <c r="I62" s="8" t="str">
        <f t="shared" si="5"/>
        <v>B</v>
      </c>
      <c r="J62" s="8">
        <v>8</v>
      </c>
      <c r="K62" s="9">
        <v>0.07274305555555556</v>
      </c>
      <c r="L62" s="30">
        <f t="shared" si="6"/>
        <v>0.021423611111111115</v>
      </c>
      <c r="M62" s="30">
        <f t="shared" si="7"/>
        <v>0.00043981481481482343</v>
      </c>
      <c r="N62" s="8" t="s">
        <v>120</v>
      </c>
    </row>
    <row r="63" spans="1:14" s="7" customFormat="1" ht="12.75" customHeight="1">
      <c r="A63" s="8">
        <v>60</v>
      </c>
      <c r="B63" s="14" t="s">
        <v>148</v>
      </c>
      <c r="C63" s="14" t="s">
        <v>7</v>
      </c>
      <c r="D63" s="8">
        <v>70</v>
      </c>
      <c r="E63" s="13" t="s">
        <v>149</v>
      </c>
      <c r="F63" s="8">
        <v>1979</v>
      </c>
      <c r="G63" s="8" t="s">
        <v>100</v>
      </c>
      <c r="H63" s="8">
        <f t="shared" si="4"/>
        <v>30</v>
      </c>
      <c r="I63" s="8" t="str">
        <f t="shared" si="5"/>
        <v>A</v>
      </c>
      <c r="J63" s="8">
        <v>42</v>
      </c>
      <c r="K63" s="9">
        <v>0.07274305555555556</v>
      </c>
      <c r="L63" s="30">
        <f t="shared" si="6"/>
        <v>0.021423611111111115</v>
      </c>
      <c r="M63" s="30">
        <f t="shared" si="7"/>
        <v>0</v>
      </c>
      <c r="N63" s="8" t="s">
        <v>120</v>
      </c>
    </row>
    <row r="64" spans="1:14" s="7" customFormat="1" ht="12.75" customHeight="1">
      <c r="A64" s="8">
        <v>61</v>
      </c>
      <c r="B64" s="13" t="s">
        <v>34</v>
      </c>
      <c r="C64" s="13" t="s">
        <v>32</v>
      </c>
      <c r="D64" s="8">
        <v>44</v>
      </c>
      <c r="E64" s="13" t="s">
        <v>50</v>
      </c>
      <c r="F64" s="8">
        <v>1961</v>
      </c>
      <c r="G64" s="8" t="s">
        <v>100</v>
      </c>
      <c r="H64" s="8">
        <f t="shared" si="4"/>
        <v>48</v>
      </c>
      <c r="I64" s="8" t="str">
        <f t="shared" si="5"/>
        <v>B</v>
      </c>
      <c r="J64" s="8">
        <v>9</v>
      </c>
      <c r="K64" s="9">
        <v>0.07303240740740741</v>
      </c>
      <c r="L64" s="30">
        <f t="shared" si="6"/>
        <v>0.02171296296296296</v>
      </c>
      <c r="M64" s="30">
        <f t="shared" si="7"/>
        <v>0.0002893518518518462</v>
      </c>
      <c r="N64" s="8" t="s">
        <v>120</v>
      </c>
    </row>
    <row r="65" spans="1:14" s="13" customFormat="1" ht="12.75" customHeight="1">
      <c r="A65" s="8">
        <v>62</v>
      </c>
      <c r="B65" s="13" t="s">
        <v>61</v>
      </c>
      <c r="C65" s="13" t="s">
        <v>62</v>
      </c>
      <c r="D65" s="8">
        <v>11</v>
      </c>
      <c r="E65" s="13" t="s">
        <v>106</v>
      </c>
      <c r="F65" s="8">
        <v>1981</v>
      </c>
      <c r="G65" s="8" t="s">
        <v>101</v>
      </c>
      <c r="H65" s="8">
        <f t="shared" si="4"/>
        <v>28</v>
      </c>
      <c r="I65" s="8" t="str">
        <f t="shared" si="5"/>
        <v>F</v>
      </c>
      <c r="J65" s="8">
        <v>5</v>
      </c>
      <c r="K65" s="9">
        <v>0.07359953703703703</v>
      </c>
      <c r="L65" s="30">
        <f t="shared" si="6"/>
        <v>0.022280092592592587</v>
      </c>
      <c r="M65" s="30">
        <f t="shared" si="7"/>
        <v>0.0005671296296296258</v>
      </c>
      <c r="N65" s="8" t="s">
        <v>120</v>
      </c>
    </row>
    <row r="66" spans="1:14" s="7" customFormat="1" ht="12.75" customHeight="1">
      <c r="A66" s="8">
        <v>63</v>
      </c>
      <c r="B66" s="14" t="s">
        <v>166</v>
      </c>
      <c r="C66" s="14" t="s">
        <v>167</v>
      </c>
      <c r="D66" s="8">
        <v>539</v>
      </c>
      <c r="E66" s="13" t="s">
        <v>168</v>
      </c>
      <c r="F66" s="8">
        <v>1978</v>
      </c>
      <c r="G66" s="8" t="s">
        <v>100</v>
      </c>
      <c r="H66" s="8">
        <f t="shared" si="4"/>
        <v>31</v>
      </c>
      <c r="I66" s="8" t="str">
        <f t="shared" si="5"/>
        <v>A</v>
      </c>
      <c r="J66" s="8">
        <v>43</v>
      </c>
      <c r="K66" s="9">
        <v>0.07394675925925925</v>
      </c>
      <c r="L66" s="30">
        <f t="shared" si="6"/>
        <v>0.02262731481481481</v>
      </c>
      <c r="M66" s="30">
        <f t="shared" si="7"/>
        <v>0.000347222222222221</v>
      </c>
      <c r="N66" s="8" t="s">
        <v>120</v>
      </c>
    </row>
    <row r="67" spans="1:14" s="7" customFormat="1" ht="12.75" customHeight="1">
      <c r="A67" s="8">
        <v>64</v>
      </c>
      <c r="B67" s="14" t="s">
        <v>169</v>
      </c>
      <c r="C67" s="14" t="s">
        <v>5</v>
      </c>
      <c r="D67" s="8">
        <v>321</v>
      </c>
      <c r="E67" s="13" t="s">
        <v>170</v>
      </c>
      <c r="F67" s="8">
        <v>1974</v>
      </c>
      <c r="G67" s="8" t="s">
        <v>100</v>
      </c>
      <c r="H67" s="8">
        <f t="shared" si="4"/>
        <v>35</v>
      </c>
      <c r="I67" s="8" t="str">
        <f t="shared" si="5"/>
        <v>A</v>
      </c>
      <c r="J67" s="8">
        <v>44</v>
      </c>
      <c r="K67" s="9">
        <v>0.07398148148148148</v>
      </c>
      <c r="L67" s="30">
        <f t="shared" si="6"/>
        <v>0.022662037037037036</v>
      </c>
      <c r="M67" s="30">
        <f t="shared" si="7"/>
        <v>3.472222222222765E-05</v>
      </c>
      <c r="N67" s="8" t="s">
        <v>120</v>
      </c>
    </row>
    <row r="68" spans="1:14" s="7" customFormat="1" ht="12.75" customHeight="1">
      <c r="A68" s="8">
        <v>65</v>
      </c>
      <c r="B68" s="14" t="s">
        <v>146</v>
      </c>
      <c r="C68" s="14" t="s">
        <v>79</v>
      </c>
      <c r="D68" s="8">
        <v>63</v>
      </c>
      <c r="E68" s="13" t="s">
        <v>65</v>
      </c>
      <c r="F68" s="8">
        <v>1970</v>
      </c>
      <c r="G68" s="8" t="s">
        <v>101</v>
      </c>
      <c r="H68" s="8">
        <f aca="true" t="shared" si="8" ref="H68:H91">IF(F68&lt;TentoRok-100,"",TentoRok-F68)</f>
        <v>39</v>
      </c>
      <c r="I68" s="8" t="str">
        <f aca="true" t="shared" si="9" ref="I68:I91">IF(OR(N68="16w",N68="26w"),"NW",IF(H68="","",IF(G68="M",IF(H68&gt;59,"D",IF(H68&gt;49,"C",IF(H68&gt;39,"B",IF(H68&gt;21,"A","A")))),IF(H68&gt;39,"F",IF(H68&gt;21,"F","F")))))</f>
        <v>F</v>
      </c>
      <c r="J68" s="8">
        <v>6</v>
      </c>
      <c r="K68" s="9">
        <v>0.07565972222222223</v>
      </c>
      <c r="L68" s="30">
        <f t="shared" si="6"/>
        <v>0.02434027777777778</v>
      </c>
      <c r="M68" s="30">
        <f t="shared" si="7"/>
        <v>0.001678240740740744</v>
      </c>
      <c r="N68" s="8" t="s">
        <v>120</v>
      </c>
    </row>
    <row r="69" spans="1:14" s="7" customFormat="1" ht="12.75" customHeight="1">
      <c r="A69" s="8">
        <v>66</v>
      </c>
      <c r="B69" s="14" t="s">
        <v>147</v>
      </c>
      <c r="C69" s="14" t="s">
        <v>37</v>
      </c>
      <c r="D69" s="8">
        <v>64</v>
      </c>
      <c r="E69" s="13" t="s">
        <v>54</v>
      </c>
      <c r="F69" s="8">
        <v>1985</v>
      </c>
      <c r="G69" s="8" t="s">
        <v>100</v>
      </c>
      <c r="H69" s="8">
        <f t="shared" si="8"/>
        <v>24</v>
      </c>
      <c r="I69" s="8" t="str">
        <f t="shared" si="9"/>
        <v>A</v>
      </c>
      <c r="J69" s="8">
        <v>45</v>
      </c>
      <c r="K69" s="9">
        <v>0.0756712962962963</v>
      </c>
      <c r="L69" s="30">
        <f aca="true" t="shared" si="10" ref="L69:L90">K69-Prvy</f>
        <v>0.02435185185185186</v>
      </c>
      <c r="M69" s="30">
        <f aca="true" t="shared" si="11" ref="M69:M90">K69-K68</f>
        <v>1.157407407408051E-05</v>
      </c>
      <c r="N69" s="8" t="s">
        <v>120</v>
      </c>
    </row>
    <row r="70" spans="1:14" s="7" customFormat="1" ht="12.75" customHeight="1">
      <c r="A70" s="8">
        <v>67</v>
      </c>
      <c r="B70" s="14" t="s">
        <v>176</v>
      </c>
      <c r="C70" s="14" t="s">
        <v>39</v>
      </c>
      <c r="D70" s="8">
        <v>31</v>
      </c>
      <c r="E70" s="13" t="s">
        <v>73</v>
      </c>
      <c r="F70" s="8">
        <v>1964</v>
      </c>
      <c r="G70" s="8" t="s">
        <v>100</v>
      </c>
      <c r="H70" s="8">
        <f t="shared" si="8"/>
        <v>45</v>
      </c>
      <c r="I70" s="8" t="str">
        <f t="shared" si="9"/>
        <v>B</v>
      </c>
      <c r="J70" s="8">
        <v>10</v>
      </c>
      <c r="K70" s="9">
        <v>0.07667824074074074</v>
      </c>
      <c r="L70" s="30">
        <f t="shared" si="10"/>
        <v>0.025358796296296296</v>
      </c>
      <c r="M70" s="30">
        <f t="shared" si="11"/>
        <v>0.0010069444444444353</v>
      </c>
      <c r="N70" s="8" t="s">
        <v>120</v>
      </c>
    </row>
    <row r="71" spans="1:14" s="13" customFormat="1" ht="12.75" customHeight="1">
      <c r="A71" s="8">
        <v>68</v>
      </c>
      <c r="B71" s="14" t="s">
        <v>111</v>
      </c>
      <c r="C71" s="14" t="s">
        <v>83</v>
      </c>
      <c r="D71" s="8">
        <v>84</v>
      </c>
      <c r="E71" s="13" t="s">
        <v>125</v>
      </c>
      <c r="F71" s="8">
        <v>1978</v>
      </c>
      <c r="G71" s="8" t="s">
        <v>101</v>
      </c>
      <c r="H71" s="8">
        <f t="shared" si="8"/>
        <v>31</v>
      </c>
      <c r="I71" s="8" t="str">
        <f t="shared" si="9"/>
        <v>F</v>
      </c>
      <c r="J71" s="8">
        <v>7</v>
      </c>
      <c r="K71" s="9">
        <v>0.07706018518518519</v>
      </c>
      <c r="L71" s="30">
        <f t="shared" si="10"/>
        <v>0.025740740740740745</v>
      </c>
      <c r="M71" s="30">
        <f t="shared" si="11"/>
        <v>0.00038194444444444864</v>
      </c>
      <c r="N71" s="8" t="s">
        <v>120</v>
      </c>
    </row>
    <row r="72" spans="1:14" s="13" customFormat="1" ht="12.75" customHeight="1">
      <c r="A72" s="8">
        <v>69</v>
      </c>
      <c r="B72" s="14" t="s">
        <v>144</v>
      </c>
      <c r="C72" s="14" t="s">
        <v>145</v>
      </c>
      <c r="D72" s="8">
        <v>61</v>
      </c>
      <c r="E72" s="13" t="s">
        <v>54</v>
      </c>
      <c r="F72" s="8">
        <v>1951</v>
      </c>
      <c r="G72" s="8" t="s">
        <v>100</v>
      </c>
      <c r="H72" s="8">
        <f t="shared" si="8"/>
        <v>58</v>
      </c>
      <c r="I72" s="8" t="str">
        <f t="shared" si="9"/>
        <v>C</v>
      </c>
      <c r="J72" s="8">
        <v>5</v>
      </c>
      <c r="K72" s="9">
        <v>0.07706018518518519</v>
      </c>
      <c r="L72" s="30">
        <f t="shared" si="10"/>
        <v>0.025740740740740745</v>
      </c>
      <c r="M72" s="30">
        <f t="shared" si="11"/>
        <v>0</v>
      </c>
      <c r="N72" s="8" t="s">
        <v>120</v>
      </c>
    </row>
    <row r="73" spans="1:14" s="7" customFormat="1" ht="12.75" customHeight="1">
      <c r="A73" s="8">
        <v>70</v>
      </c>
      <c r="B73" s="10" t="s">
        <v>78</v>
      </c>
      <c r="C73" s="10" t="s">
        <v>5</v>
      </c>
      <c r="D73" s="8">
        <v>87</v>
      </c>
      <c r="E73" s="13" t="s">
        <v>125</v>
      </c>
      <c r="F73" s="12">
        <v>1977</v>
      </c>
      <c r="G73" s="8" t="s">
        <v>100</v>
      </c>
      <c r="H73" s="8">
        <f t="shared" si="8"/>
        <v>32</v>
      </c>
      <c r="I73" s="8" t="str">
        <f t="shared" si="9"/>
        <v>A</v>
      </c>
      <c r="J73" s="8">
        <v>46</v>
      </c>
      <c r="K73" s="9">
        <v>0.07706018518518519</v>
      </c>
      <c r="L73" s="30">
        <f t="shared" si="10"/>
        <v>0.025740740740740745</v>
      </c>
      <c r="M73" s="30">
        <f t="shared" si="11"/>
        <v>0</v>
      </c>
      <c r="N73" s="8" t="s">
        <v>120</v>
      </c>
    </row>
    <row r="74" spans="1:14" s="7" customFormat="1" ht="12.75" customHeight="1">
      <c r="A74" s="8">
        <v>71</v>
      </c>
      <c r="B74" s="17" t="s">
        <v>41</v>
      </c>
      <c r="C74" s="15" t="s">
        <v>38</v>
      </c>
      <c r="D74" s="8">
        <v>94</v>
      </c>
      <c r="E74" s="13" t="s">
        <v>52</v>
      </c>
      <c r="F74" s="8">
        <v>1961</v>
      </c>
      <c r="G74" s="8" t="s">
        <v>100</v>
      </c>
      <c r="H74" s="8">
        <f t="shared" si="8"/>
        <v>48</v>
      </c>
      <c r="I74" s="8" t="str">
        <f t="shared" si="9"/>
        <v>B</v>
      </c>
      <c r="J74" s="8">
        <v>11</v>
      </c>
      <c r="K74" s="9">
        <v>0.07797453703703704</v>
      </c>
      <c r="L74" s="30">
        <f t="shared" si="10"/>
        <v>0.02665509259259259</v>
      </c>
      <c r="M74" s="30">
        <f t="shared" si="11"/>
        <v>0.0009143518518518468</v>
      </c>
      <c r="N74" s="8" t="s">
        <v>120</v>
      </c>
    </row>
    <row r="75" spans="1:14" s="7" customFormat="1" ht="12.75" customHeight="1">
      <c r="A75" s="8">
        <v>72</v>
      </c>
      <c r="B75" s="14" t="s">
        <v>177</v>
      </c>
      <c r="C75" s="14" t="s">
        <v>178</v>
      </c>
      <c r="D75" s="8">
        <v>7</v>
      </c>
      <c r="E75" s="13" t="s">
        <v>179</v>
      </c>
      <c r="F75" s="8">
        <v>1965</v>
      </c>
      <c r="G75" s="8" t="s">
        <v>100</v>
      </c>
      <c r="H75" s="8">
        <f t="shared" si="8"/>
        <v>44</v>
      </c>
      <c r="I75" s="8" t="str">
        <f t="shared" si="9"/>
        <v>B</v>
      </c>
      <c r="J75" s="8">
        <v>12</v>
      </c>
      <c r="K75" s="9">
        <v>0.07814814814814815</v>
      </c>
      <c r="L75" s="30">
        <f t="shared" si="10"/>
        <v>0.026828703703703702</v>
      </c>
      <c r="M75" s="30">
        <f t="shared" si="11"/>
        <v>0.0001736111111111105</v>
      </c>
      <c r="N75" s="8" t="s">
        <v>120</v>
      </c>
    </row>
    <row r="76" spans="1:14" s="7" customFormat="1" ht="12.75" customHeight="1">
      <c r="A76" s="8">
        <v>73</v>
      </c>
      <c r="B76" s="14" t="s">
        <v>87</v>
      </c>
      <c r="C76" s="14" t="s">
        <v>88</v>
      </c>
      <c r="D76" s="8">
        <v>60</v>
      </c>
      <c r="E76" s="13" t="s">
        <v>190</v>
      </c>
      <c r="F76" s="8">
        <v>1986</v>
      </c>
      <c r="G76" s="8" t="s">
        <v>101</v>
      </c>
      <c r="H76" s="8">
        <f t="shared" si="8"/>
        <v>23</v>
      </c>
      <c r="I76" s="8" t="str">
        <f t="shared" si="9"/>
        <v>F</v>
      </c>
      <c r="J76" s="8">
        <v>8</v>
      </c>
      <c r="K76" s="9">
        <v>0.07824074074074074</v>
      </c>
      <c r="L76" s="30">
        <f t="shared" si="10"/>
        <v>0.02692129629629629</v>
      </c>
      <c r="M76" s="30">
        <f t="shared" si="11"/>
        <v>9.259259259258856E-05</v>
      </c>
      <c r="N76" s="8" t="s">
        <v>120</v>
      </c>
    </row>
    <row r="77" spans="1:14" s="7" customFormat="1" ht="12.75" customHeight="1">
      <c r="A77" s="8">
        <v>74</v>
      </c>
      <c r="B77" s="14" t="s">
        <v>134</v>
      </c>
      <c r="C77" s="14" t="s">
        <v>19</v>
      </c>
      <c r="D77" s="8">
        <v>37</v>
      </c>
      <c r="E77" s="13" t="s">
        <v>136</v>
      </c>
      <c r="F77" s="8">
        <v>1994</v>
      </c>
      <c r="G77" s="8" t="s">
        <v>100</v>
      </c>
      <c r="H77" s="8">
        <f t="shared" si="8"/>
        <v>15</v>
      </c>
      <c r="I77" s="8" t="str">
        <f t="shared" si="9"/>
        <v>A</v>
      </c>
      <c r="J77" s="8">
        <v>47</v>
      </c>
      <c r="K77" s="9">
        <v>0.07866898148148148</v>
      </c>
      <c r="L77" s="30">
        <f t="shared" si="10"/>
        <v>0.027349537037037033</v>
      </c>
      <c r="M77" s="30">
        <f t="shared" si="11"/>
        <v>0.0004282407407407429</v>
      </c>
      <c r="N77" s="8" t="s">
        <v>120</v>
      </c>
    </row>
    <row r="78" spans="1:14" s="13" customFormat="1" ht="12.75" customHeight="1">
      <c r="A78" s="8">
        <v>75</v>
      </c>
      <c r="B78" s="14" t="s">
        <v>162</v>
      </c>
      <c r="C78" s="14" t="s">
        <v>19</v>
      </c>
      <c r="D78" s="8">
        <v>166</v>
      </c>
      <c r="E78" s="13" t="s">
        <v>163</v>
      </c>
      <c r="F78" s="8">
        <v>1964</v>
      </c>
      <c r="G78" s="8" t="s">
        <v>100</v>
      </c>
      <c r="H78" s="8">
        <f t="shared" si="8"/>
        <v>45</v>
      </c>
      <c r="I78" s="8" t="str">
        <f t="shared" si="9"/>
        <v>B</v>
      </c>
      <c r="J78" s="8">
        <v>13</v>
      </c>
      <c r="K78" s="9">
        <v>0.07953703703703703</v>
      </c>
      <c r="L78" s="30">
        <f t="shared" si="10"/>
        <v>0.028217592592592586</v>
      </c>
      <c r="M78" s="30">
        <f t="shared" si="11"/>
        <v>0.0008680555555555525</v>
      </c>
      <c r="N78" s="8" t="s">
        <v>120</v>
      </c>
    </row>
    <row r="79" spans="1:14" s="13" customFormat="1" ht="12.75" customHeight="1">
      <c r="A79" s="8">
        <v>76</v>
      </c>
      <c r="B79" s="14" t="s">
        <v>140</v>
      </c>
      <c r="C79" s="14" t="s">
        <v>64</v>
      </c>
      <c r="D79" s="8">
        <v>50</v>
      </c>
      <c r="E79" s="13" t="s">
        <v>48</v>
      </c>
      <c r="F79" s="8">
        <v>1963</v>
      </c>
      <c r="G79" s="8" t="s">
        <v>100</v>
      </c>
      <c r="H79" s="8">
        <f t="shared" si="8"/>
        <v>46</v>
      </c>
      <c r="I79" s="8" t="str">
        <f t="shared" si="9"/>
        <v>B</v>
      </c>
      <c r="J79" s="8">
        <v>14</v>
      </c>
      <c r="K79" s="9">
        <v>0.08240740740740742</v>
      </c>
      <c r="L79" s="30">
        <f t="shared" si="10"/>
        <v>0.03108796296296297</v>
      </c>
      <c r="M79" s="30">
        <f t="shared" si="11"/>
        <v>0.0028703703703703842</v>
      </c>
      <c r="N79" s="8" t="s">
        <v>120</v>
      </c>
    </row>
    <row r="80" spans="1:14" s="7" customFormat="1" ht="12.75" customHeight="1">
      <c r="A80" s="8">
        <v>77</v>
      </c>
      <c r="B80" s="14" t="s">
        <v>2</v>
      </c>
      <c r="C80" s="14" t="s">
        <v>5</v>
      </c>
      <c r="D80" s="8">
        <v>38</v>
      </c>
      <c r="E80" s="13" t="s">
        <v>137</v>
      </c>
      <c r="F80" s="8">
        <v>1985</v>
      </c>
      <c r="G80" s="8" t="s">
        <v>100</v>
      </c>
      <c r="H80" s="8">
        <f t="shared" si="8"/>
        <v>24</v>
      </c>
      <c r="I80" s="8" t="str">
        <f t="shared" si="9"/>
        <v>A</v>
      </c>
      <c r="J80" s="8">
        <v>48</v>
      </c>
      <c r="K80" s="9">
        <v>0.08266203703703703</v>
      </c>
      <c r="L80" s="30">
        <f t="shared" si="10"/>
        <v>0.03134259259259259</v>
      </c>
      <c r="M80" s="30">
        <f t="shared" si="11"/>
        <v>0.00025462962962961855</v>
      </c>
      <c r="N80" s="8" t="s">
        <v>120</v>
      </c>
    </row>
    <row r="81" spans="1:14" s="7" customFormat="1" ht="12.75" customHeight="1">
      <c r="A81" s="8">
        <v>78</v>
      </c>
      <c r="B81" s="11" t="s">
        <v>59</v>
      </c>
      <c r="C81" s="11" t="s">
        <v>38</v>
      </c>
      <c r="D81" s="8">
        <v>99</v>
      </c>
      <c r="E81" s="10" t="s">
        <v>65</v>
      </c>
      <c r="F81" s="12">
        <v>1950</v>
      </c>
      <c r="G81" s="8" t="s">
        <v>100</v>
      </c>
      <c r="H81" s="8">
        <f t="shared" si="8"/>
        <v>59</v>
      </c>
      <c r="I81" s="8" t="str">
        <f t="shared" si="9"/>
        <v>C</v>
      </c>
      <c r="J81" s="8">
        <v>6</v>
      </c>
      <c r="K81" s="9">
        <v>0.08298611111111111</v>
      </c>
      <c r="L81" s="30">
        <f t="shared" si="10"/>
        <v>0.03166666666666666</v>
      </c>
      <c r="M81" s="30">
        <f t="shared" si="11"/>
        <v>0.00032407407407407385</v>
      </c>
      <c r="N81" s="8" t="s">
        <v>120</v>
      </c>
    </row>
    <row r="82" spans="1:14" s="13" customFormat="1" ht="12.75" customHeight="1">
      <c r="A82" s="8">
        <v>79</v>
      </c>
      <c r="B82" s="11" t="s">
        <v>43</v>
      </c>
      <c r="C82" s="11" t="s">
        <v>1</v>
      </c>
      <c r="D82" s="8">
        <v>43</v>
      </c>
      <c r="E82" s="11" t="s">
        <v>65</v>
      </c>
      <c r="F82" s="12">
        <v>1958</v>
      </c>
      <c r="G82" s="8" t="s">
        <v>100</v>
      </c>
      <c r="H82" s="8">
        <f t="shared" si="8"/>
        <v>51</v>
      </c>
      <c r="I82" s="8" t="str">
        <f t="shared" si="9"/>
        <v>C</v>
      </c>
      <c r="J82" s="8">
        <v>7</v>
      </c>
      <c r="K82" s="9">
        <v>0.08424768518518518</v>
      </c>
      <c r="L82" s="30">
        <f t="shared" si="10"/>
        <v>0.03292824074074073</v>
      </c>
      <c r="M82" s="30">
        <f t="shared" si="11"/>
        <v>0.0012615740740740677</v>
      </c>
      <c r="N82" s="8" t="s">
        <v>120</v>
      </c>
    </row>
    <row r="83" spans="1:14" s="7" customFormat="1" ht="12.75" customHeight="1">
      <c r="A83" s="8">
        <v>80</v>
      </c>
      <c r="B83" s="13" t="s">
        <v>11</v>
      </c>
      <c r="C83" s="13" t="s">
        <v>12</v>
      </c>
      <c r="D83" s="8">
        <v>97</v>
      </c>
      <c r="E83" s="13" t="s">
        <v>194</v>
      </c>
      <c r="F83" s="8">
        <v>1986</v>
      </c>
      <c r="G83" s="8" t="s">
        <v>100</v>
      </c>
      <c r="H83" s="8">
        <f t="shared" si="8"/>
        <v>23</v>
      </c>
      <c r="I83" s="8" t="str">
        <f t="shared" si="9"/>
        <v>A</v>
      </c>
      <c r="J83" s="8">
        <v>49</v>
      </c>
      <c r="K83" s="9">
        <v>0.08424768518518518</v>
      </c>
      <c r="L83" s="30">
        <f t="shared" si="10"/>
        <v>0.03292824074074073</v>
      </c>
      <c r="M83" s="30">
        <f t="shared" si="11"/>
        <v>0</v>
      </c>
      <c r="N83" s="8" t="s">
        <v>120</v>
      </c>
    </row>
    <row r="84" spans="1:14" s="7" customFormat="1" ht="12.75" customHeight="1">
      <c r="A84" s="8">
        <v>81</v>
      </c>
      <c r="B84" s="14" t="s">
        <v>160</v>
      </c>
      <c r="C84" s="14" t="s">
        <v>35</v>
      </c>
      <c r="D84" s="8">
        <v>96</v>
      </c>
      <c r="E84" s="13" t="s">
        <v>54</v>
      </c>
      <c r="F84" s="8">
        <v>1988</v>
      </c>
      <c r="G84" s="8" t="s">
        <v>100</v>
      </c>
      <c r="H84" s="8">
        <f t="shared" si="8"/>
        <v>21</v>
      </c>
      <c r="I84" s="8" t="str">
        <f t="shared" si="9"/>
        <v>A</v>
      </c>
      <c r="J84" s="8">
        <v>50</v>
      </c>
      <c r="K84" s="9">
        <v>0.08550925925925927</v>
      </c>
      <c r="L84" s="30">
        <f t="shared" si="10"/>
        <v>0.034189814814814826</v>
      </c>
      <c r="M84" s="30">
        <f t="shared" si="11"/>
        <v>0.0012615740740740955</v>
      </c>
      <c r="N84" s="8" t="s">
        <v>120</v>
      </c>
    </row>
    <row r="85" spans="1:14" s="7" customFormat="1" ht="12.75" customHeight="1">
      <c r="A85" s="8">
        <v>82</v>
      </c>
      <c r="B85" s="14" t="s">
        <v>161</v>
      </c>
      <c r="C85" s="14" t="s">
        <v>18</v>
      </c>
      <c r="D85" s="8">
        <v>100</v>
      </c>
      <c r="E85" s="13" t="s">
        <v>48</v>
      </c>
      <c r="F85" s="8">
        <v>1953</v>
      </c>
      <c r="G85" s="8" t="s">
        <v>100</v>
      </c>
      <c r="H85" s="8">
        <f t="shared" si="8"/>
        <v>56</v>
      </c>
      <c r="I85" s="8" t="str">
        <f t="shared" si="9"/>
        <v>C</v>
      </c>
      <c r="J85" s="8">
        <v>8</v>
      </c>
      <c r="K85" s="9">
        <v>0.0867013888888889</v>
      </c>
      <c r="L85" s="30">
        <f t="shared" si="10"/>
        <v>0.03538194444444445</v>
      </c>
      <c r="M85" s="30">
        <f t="shared" si="11"/>
        <v>0.0011921296296296263</v>
      </c>
      <c r="N85" s="8" t="s">
        <v>120</v>
      </c>
    </row>
    <row r="86" spans="1:14" s="7" customFormat="1" ht="12.75" customHeight="1">
      <c r="A86" s="8">
        <v>83</v>
      </c>
      <c r="B86" s="14" t="s">
        <v>172</v>
      </c>
      <c r="C86" s="14" t="s">
        <v>5</v>
      </c>
      <c r="D86" s="8">
        <v>3</v>
      </c>
      <c r="E86" s="13" t="s">
        <v>54</v>
      </c>
      <c r="F86" s="8">
        <v>1984</v>
      </c>
      <c r="G86" s="8" t="s">
        <v>100</v>
      </c>
      <c r="H86" s="8">
        <f t="shared" si="8"/>
        <v>25</v>
      </c>
      <c r="I86" s="8" t="str">
        <f t="shared" si="9"/>
        <v>A</v>
      </c>
      <c r="J86" s="8">
        <v>51</v>
      </c>
      <c r="K86" s="9">
        <v>0.08927083333333334</v>
      </c>
      <c r="L86" s="30">
        <f t="shared" si="10"/>
        <v>0.037951388888888896</v>
      </c>
      <c r="M86" s="30">
        <f t="shared" si="11"/>
        <v>0.0025694444444444436</v>
      </c>
      <c r="N86" s="8" t="s">
        <v>120</v>
      </c>
    </row>
    <row r="87" spans="1:14" s="7" customFormat="1" ht="12.75" customHeight="1">
      <c r="A87" s="8">
        <v>84</v>
      </c>
      <c r="B87" s="14" t="s">
        <v>173</v>
      </c>
      <c r="C87" s="14" t="s">
        <v>88</v>
      </c>
      <c r="D87" s="8">
        <v>476</v>
      </c>
      <c r="E87" s="13" t="s">
        <v>54</v>
      </c>
      <c r="F87" s="8">
        <v>1985</v>
      </c>
      <c r="G87" s="8" t="s">
        <v>101</v>
      </c>
      <c r="H87" s="8">
        <f t="shared" si="8"/>
        <v>24</v>
      </c>
      <c r="I87" s="8" t="str">
        <f t="shared" si="9"/>
        <v>F</v>
      </c>
      <c r="J87" s="8">
        <v>9</v>
      </c>
      <c r="K87" s="9">
        <v>0.08928240740740741</v>
      </c>
      <c r="L87" s="30">
        <f t="shared" si="10"/>
        <v>0.03796296296296296</v>
      </c>
      <c r="M87" s="30">
        <f t="shared" si="11"/>
        <v>1.1574074074066631E-05</v>
      </c>
      <c r="N87" s="8" t="s">
        <v>120</v>
      </c>
    </row>
    <row r="88" spans="1:14" s="7" customFormat="1" ht="12.75" customHeight="1">
      <c r="A88" s="8">
        <v>85</v>
      </c>
      <c r="B88" s="14" t="s">
        <v>158</v>
      </c>
      <c r="C88" s="14" t="s">
        <v>118</v>
      </c>
      <c r="D88" s="8">
        <v>91</v>
      </c>
      <c r="E88" s="13" t="s">
        <v>76</v>
      </c>
      <c r="F88" s="8">
        <v>1974</v>
      </c>
      <c r="G88" s="8" t="s">
        <v>100</v>
      </c>
      <c r="H88" s="8">
        <f t="shared" si="8"/>
        <v>35</v>
      </c>
      <c r="I88" s="8" t="str">
        <f t="shared" si="9"/>
        <v>A</v>
      </c>
      <c r="J88" s="8">
        <v>52</v>
      </c>
      <c r="K88" s="9">
        <v>0.09190972222222223</v>
      </c>
      <c r="L88" s="30">
        <f t="shared" si="10"/>
        <v>0.04059027777777778</v>
      </c>
      <c r="M88" s="30">
        <f t="shared" si="11"/>
        <v>0.0026273148148148184</v>
      </c>
      <c r="N88" s="8" t="s">
        <v>120</v>
      </c>
    </row>
    <row r="89" spans="1:14" s="7" customFormat="1" ht="12.75" customHeight="1">
      <c r="A89" s="8">
        <v>86</v>
      </c>
      <c r="B89" s="14" t="s">
        <v>2</v>
      </c>
      <c r="C89" s="14" t="s">
        <v>10</v>
      </c>
      <c r="D89" s="8">
        <v>85</v>
      </c>
      <c r="E89" s="13" t="s">
        <v>137</v>
      </c>
      <c r="F89" s="8">
        <v>1954</v>
      </c>
      <c r="G89" s="8" t="s">
        <v>100</v>
      </c>
      <c r="H89" s="8">
        <f t="shared" si="8"/>
        <v>55</v>
      </c>
      <c r="I89" s="8" t="str">
        <f t="shared" si="9"/>
        <v>C</v>
      </c>
      <c r="J89" s="8">
        <v>9</v>
      </c>
      <c r="K89" s="9">
        <v>0.12429398148148148</v>
      </c>
      <c r="L89" s="9">
        <f t="shared" si="10"/>
        <v>0.07297453703703703</v>
      </c>
      <c r="M89" s="30">
        <f t="shared" si="11"/>
        <v>0.03238425925925925</v>
      </c>
      <c r="N89" s="8" t="s">
        <v>120</v>
      </c>
    </row>
    <row r="90" spans="1:14" s="13" customFormat="1" ht="12.75" customHeight="1">
      <c r="A90" s="8">
        <v>87</v>
      </c>
      <c r="B90" s="15" t="s">
        <v>116</v>
      </c>
      <c r="C90" s="15" t="s">
        <v>70</v>
      </c>
      <c r="D90" s="8">
        <v>83</v>
      </c>
      <c r="E90" s="13" t="s">
        <v>192</v>
      </c>
      <c r="F90" s="8">
        <v>1978</v>
      </c>
      <c r="G90" s="8" t="s">
        <v>100</v>
      </c>
      <c r="H90" s="8">
        <f t="shared" si="8"/>
        <v>31</v>
      </c>
      <c r="I90" s="8" t="str">
        <f t="shared" si="9"/>
        <v>A</v>
      </c>
      <c r="J90" s="8">
        <v>53</v>
      </c>
      <c r="K90" s="9">
        <v>0.13689814814814816</v>
      </c>
      <c r="L90" s="9">
        <f t="shared" si="10"/>
        <v>0.08557870370370371</v>
      </c>
      <c r="M90" s="30">
        <f t="shared" si="11"/>
        <v>0.01260416666666668</v>
      </c>
      <c r="N90" s="8" t="s">
        <v>120</v>
      </c>
    </row>
    <row r="91" spans="1:14" s="7" customFormat="1" ht="12.75" customHeight="1">
      <c r="A91" s="8"/>
      <c r="B91" s="14" t="s">
        <v>185</v>
      </c>
      <c r="C91" s="14" t="s">
        <v>6</v>
      </c>
      <c r="D91" s="8" t="s">
        <v>214</v>
      </c>
      <c r="E91" s="13" t="s">
        <v>54</v>
      </c>
      <c r="F91" s="8">
        <v>1984</v>
      </c>
      <c r="G91" s="8" t="s">
        <v>100</v>
      </c>
      <c r="H91" s="8">
        <f t="shared" si="8"/>
        <v>25</v>
      </c>
      <c r="I91" s="8" t="str">
        <f t="shared" si="9"/>
        <v>A</v>
      </c>
      <c r="J91" s="8">
        <v>54</v>
      </c>
      <c r="K91" s="9" t="s">
        <v>187</v>
      </c>
      <c r="N91" s="8" t="s">
        <v>120</v>
      </c>
    </row>
  </sheetData>
  <sheetProtection/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4.140625" style="4" bestFit="1" customWidth="1"/>
    <col min="2" max="2" width="12.7109375" style="6" bestFit="1" customWidth="1"/>
    <col min="3" max="3" width="9.7109375" style="6" bestFit="1" customWidth="1"/>
    <col min="4" max="4" width="5.57421875" style="4" bestFit="1" customWidth="1"/>
    <col min="5" max="5" width="31.00390625" style="6" bestFit="1" customWidth="1"/>
    <col min="6" max="6" width="6.140625" style="4" bestFit="1" customWidth="1"/>
    <col min="7" max="7" width="4.57421875" style="4" bestFit="1" customWidth="1"/>
    <col min="8" max="8" width="4.8515625" style="4" bestFit="1" customWidth="1"/>
    <col min="9" max="9" width="4.140625" style="4" bestFit="1" customWidth="1"/>
    <col min="10" max="10" width="5.140625" style="4" bestFit="1" customWidth="1"/>
    <col min="11" max="11" width="8.140625" style="5" bestFit="1" customWidth="1"/>
    <col min="12" max="12" width="4.57421875" style="4" bestFit="1" customWidth="1"/>
    <col min="13" max="16384" width="9.140625" style="6" customWidth="1"/>
  </cols>
  <sheetData>
    <row r="1" spans="1:10" s="39" customFormat="1" ht="15.75">
      <c r="A1" s="37" t="s">
        <v>217</v>
      </c>
      <c r="B1" s="38"/>
      <c r="E1" s="38"/>
      <c r="F1" s="40"/>
      <c r="G1" s="38"/>
      <c r="H1" s="38"/>
      <c r="I1" s="38"/>
      <c r="J1" s="41"/>
    </row>
    <row r="2" spans="1:9" s="42" customFormat="1" ht="6" customHeight="1">
      <c r="A2" s="41"/>
      <c r="B2" s="41"/>
      <c r="D2" s="43"/>
      <c r="G2" s="44"/>
      <c r="H2" s="39"/>
      <c r="I2" s="41"/>
    </row>
    <row r="3" spans="1:12" s="3" customFormat="1" ht="12.75">
      <c r="A3" s="1" t="s">
        <v>91</v>
      </c>
      <c r="B3" s="2" t="s">
        <v>14</v>
      </c>
      <c r="C3" s="2" t="s">
        <v>0</v>
      </c>
      <c r="D3" s="1" t="s">
        <v>92</v>
      </c>
      <c r="E3" s="2" t="s">
        <v>55</v>
      </c>
      <c r="F3" s="1" t="s">
        <v>94</v>
      </c>
      <c r="G3" s="1" t="s">
        <v>98</v>
      </c>
      <c r="H3" s="1" t="s">
        <v>95</v>
      </c>
      <c r="I3" s="1" t="s">
        <v>96</v>
      </c>
      <c r="J3" s="1" t="s">
        <v>97</v>
      </c>
      <c r="K3" s="1" t="s">
        <v>93</v>
      </c>
      <c r="L3" s="1" t="s">
        <v>99</v>
      </c>
    </row>
    <row r="4" spans="1:12" s="7" customFormat="1" ht="12.75" customHeight="1">
      <c r="A4" s="8">
        <v>1</v>
      </c>
      <c r="B4" s="14" t="s">
        <v>171</v>
      </c>
      <c r="C4" s="14" t="s">
        <v>17</v>
      </c>
      <c r="D4" s="8">
        <v>23</v>
      </c>
      <c r="E4" s="13" t="s">
        <v>106</v>
      </c>
      <c r="F4" s="8">
        <v>1981</v>
      </c>
      <c r="G4" s="8" t="s">
        <v>100</v>
      </c>
      <c r="H4" s="8">
        <f aca="true" t="shared" si="0" ref="H4:H35">IF(F4&lt;TentoRok-100,"",TentoRok-F4)</f>
        <v>28</v>
      </c>
      <c r="I4" s="8" t="str">
        <f aca="true" t="shared" si="1" ref="I4:I35">IF(OR(L4="16w",L4="26w"),"NW",IF(H4="","",IF(G4="M",IF(H4&gt;59,"D",IF(H4&gt;49,"C",IF(H4&gt;39,"B",IF(H4&gt;21,"A","A")))),IF(H4&gt;39,"F",IF(H4&gt;21,"F","F")))))</f>
        <v>A</v>
      </c>
      <c r="J4" s="33">
        <v>1</v>
      </c>
      <c r="K4" s="9">
        <v>0.051319444444444445</v>
      </c>
      <c r="L4" s="8" t="s">
        <v>120</v>
      </c>
    </row>
    <row r="5" spans="1:12" s="7" customFormat="1" ht="12.75" customHeight="1">
      <c r="A5" s="8">
        <v>2</v>
      </c>
      <c r="B5" s="14" t="s">
        <v>122</v>
      </c>
      <c r="C5" s="14" t="s">
        <v>1</v>
      </c>
      <c r="D5" s="8">
        <v>65</v>
      </c>
      <c r="E5" s="14" t="s">
        <v>123</v>
      </c>
      <c r="F5" s="8">
        <v>1973</v>
      </c>
      <c r="G5" s="8" t="s">
        <v>100</v>
      </c>
      <c r="H5" s="8">
        <f t="shared" si="0"/>
        <v>36</v>
      </c>
      <c r="I5" s="8" t="str">
        <f t="shared" si="1"/>
        <v>A</v>
      </c>
      <c r="J5" s="33">
        <v>2</v>
      </c>
      <c r="K5" s="9">
        <v>0.05168981481481482</v>
      </c>
      <c r="L5" s="8" t="s">
        <v>120</v>
      </c>
    </row>
    <row r="6" spans="1:12" s="7" customFormat="1" ht="12.75" customHeight="1">
      <c r="A6" s="8">
        <v>3</v>
      </c>
      <c r="B6" s="14" t="s">
        <v>127</v>
      </c>
      <c r="C6" s="14" t="s">
        <v>115</v>
      </c>
      <c r="D6" s="8">
        <v>68</v>
      </c>
      <c r="E6" s="28" t="s">
        <v>149</v>
      </c>
      <c r="F6" s="29">
        <v>1977</v>
      </c>
      <c r="G6" s="8" t="s">
        <v>100</v>
      </c>
      <c r="H6" s="8">
        <f t="shared" si="0"/>
        <v>32</v>
      </c>
      <c r="I6" s="8" t="str">
        <f t="shared" si="1"/>
        <v>A</v>
      </c>
      <c r="J6" s="33">
        <v>3</v>
      </c>
      <c r="K6" s="9">
        <v>0.0518287037037037</v>
      </c>
      <c r="L6" s="8" t="s">
        <v>120</v>
      </c>
    </row>
    <row r="7" spans="1:12" s="7" customFormat="1" ht="12.75" customHeight="1">
      <c r="A7" s="8">
        <v>4</v>
      </c>
      <c r="B7" s="14" t="s">
        <v>40</v>
      </c>
      <c r="C7" s="14" t="s">
        <v>1</v>
      </c>
      <c r="D7" s="8">
        <v>49</v>
      </c>
      <c r="E7" s="13" t="s">
        <v>73</v>
      </c>
      <c r="F7" s="12">
        <v>1981</v>
      </c>
      <c r="G7" s="8" t="s">
        <v>100</v>
      </c>
      <c r="H7" s="8">
        <f t="shared" si="0"/>
        <v>28</v>
      </c>
      <c r="I7" s="8" t="str">
        <f t="shared" si="1"/>
        <v>A</v>
      </c>
      <c r="J7" s="8">
        <v>4</v>
      </c>
      <c r="K7" s="9">
        <v>0.053009259259259256</v>
      </c>
      <c r="L7" s="8" t="s">
        <v>120</v>
      </c>
    </row>
    <row r="8" spans="1:12" s="7" customFormat="1" ht="12.75" customHeight="1">
      <c r="A8" s="8">
        <v>6</v>
      </c>
      <c r="B8" s="11" t="s">
        <v>28</v>
      </c>
      <c r="C8" s="11" t="s">
        <v>5</v>
      </c>
      <c r="D8" s="8">
        <v>78</v>
      </c>
      <c r="E8" s="10" t="s">
        <v>191</v>
      </c>
      <c r="F8" s="12">
        <v>1973</v>
      </c>
      <c r="G8" s="8" t="s">
        <v>100</v>
      </c>
      <c r="H8" s="8">
        <f t="shared" si="0"/>
        <v>36</v>
      </c>
      <c r="I8" s="8" t="str">
        <f t="shared" si="1"/>
        <v>A</v>
      </c>
      <c r="J8" s="8">
        <v>5</v>
      </c>
      <c r="K8" s="9">
        <v>0.05393518518518519</v>
      </c>
      <c r="L8" s="8" t="s">
        <v>120</v>
      </c>
    </row>
    <row r="9" spans="1:12" s="7" customFormat="1" ht="12.75" customHeight="1">
      <c r="A9" s="8">
        <v>7</v>
      </c>
      <c r="B9" s="16" t="s">
        <v>75</v>
      </c>
      <c r="C9" s="11" t="s">
        <v>17</v>
      </c>
      <c r="D9" s="8">
        <v>90</v>
      </c>
      <c r="E9" s="10" t="s">
        <v>76</v>
      </c>
      <c r="F9" s="12">
        <v>1974</v>
      </c>
      <c r="G9" s="8" t="s">
        <v>100</v>
      </c>
      <c r="H9" s="8">
        <f t="shared" si="0"/>
        <v>35</v>
      </c>
      <c r="I9" s="8" t="str">
        <f t="shared" si="1"/>
        <v>A</v>
      </c>
      <c r="J9" s="8">
        <v>6</v>
      </c>
      <c r="K9" s="9">
        <v>0.05509259259259259</v>
      </c>
      <c r="L9" s="8" t="s">
        <v>120</v>
      </c>
    </row>
    <row r="10" spans="1:12" s="7" customFormat="1" ht="12.75" customHeight="1">
      <c r="A10" s="8">
        <v>8</v>
      </c>
      <c r="B10" s="14" t="s">
        <v>139</v>
      </c>
      <c r="C10" s="14" t="s">
        <v>26</v>
      </c>
      <c r="D10" s="8">
        <v>46</v>
      </c>
      <c r="E10" s="13" t="s">
        <v>54</v>
      </c>
      <c r="F10" s="8">
        <v>1985</v>
      </c>
      <c r="G10" s="8" t="s">
        <v>100</v>
      </c>
      <c r="H10" s="8">
        <f t="shared" si="0"/>
        <v>24</v>
      </c>
      <c r="I10" s="8" t="str">
        <f t="shared" si="1"/>
        <v>A</v>
      </c>
      <c r="J10" s="8">
        <v>7</v>
      </c>
      <c r="K10" s="9">
        <v>0.05509259259259259</v>
      </c>
      <c r="L10" s="8" t="s">
        <v>120</v>
      </c>
    </row>
    <row r="11" spans="1:12" s="7" customFormat="1" ht="12.75" customHeight="1">
      <c r="A11" s="8">
        <v>9</v>
      </c>
      <c r="B11" s="13" t="s">
        <v>103</v>
      </c>
      <c r="C11" s="13" t="s">
        <v>21</v>
      </c>
      <c r="D11" s="8">
        <v>47</v>
      </c>
      <c r="E11" s="13" t="s">
        <v>73</v>
      </c>
      <c r="F11" s="8">
        <v>1987</v>
      </c>
      <c r="G11" s="8" t="s">
        <v>100</v>
      </c>
      <c r="H11" s="8">
        <f t="shared" si="0"/>
        <v>22</v>
      </c>
      <c r="I11" s="8" t="str">
        <f t="shared" si="1"/>
        <v>A</v>
      </c>
      <c r="J11" s="8">
        <v>8</v>
      </c>
      <c r="K11" s="9">
        <v>0.05516203703703704</v>
      </c>
      <c r="L11" s="8" t="s">
        <v>120</v>
      </c>
    </row>
    <row r="12" spans="1:12" s="7" customFormat="1" ht="12.75" customHeight="1">
      <c r="A12" s="8">
        <v>10</v>
      </c>
      <c r="B12" s="10" t="s">
        <v>67</v>
      </c>
      <c r="C12" s="11" t="s">
        <v>27</v>
      </c>
      <c r="D12" s="8">
        <v>59</v>
      </c>
      <c r="E12" s="11" t="s">
        <v>84</v>
      </c>
      <c r="F12" s="12">
        <v>1983</v>
      </c>
      <c r="G12" s="8" t="s">
        <v>100</v>
      </c>
      <c r="H12" s="8">
        <f t="shared" si="0"/>
        <v>26</v>
      </c>
      <c r="I12" s="8" t="str">
        <f t="shared" si="1"/>
        <v>A</v>
      </c>
      <c r="J12" s="8">
        <v>9</v>
      </c>
      <c r="K12" s="9">
        <v>0.05535879629629629</v>
      </c>
      <c r="L12" s="8" t="s">
        <v>120</v>
      </c>
    </row>
    <row r="13" spans="1:12" s="7" customFormat="1" ht="12.75" customHeight="1">
      <c r="A13" s="8">
        <v>11</v>
      </c>
      <c r="B13" s="15" t="s">
        <v>16</v>
      </c>
      <c r="C13" s="15" t="s">
        <v>5</v>
      </c>
      <c r="D13" s="8">
        <v>98</v>
      </c>
      <c r="E13" s="15" t="s">
        <v>195</v>
      </c>
      <c r="F13" s="8">
        <v>1970</v>
      </c>
      <c r="G13" s="8" t="s">
        <v>100</v>
      </c>
      <c r="H13" s="8">
        <f t="shared" si="0"/>
        <v>39</v>
      </c>
      <c r="I13" s="8" t="str">
        <f t="shared" si="1"/>
        <v>A</v>
      </c>
      <c r="J13" s="8">
        <v>10</v>
      </c>
      <c r="K13" s="9">
        <v>0.05579861111111111</v>
      </c>
      <c r="L13" s="8" t="s">
        <v>120</v>
      </c>
    </row>
    <row r="14" spans="1:12" s="7" customFormat="1" ht="12.75" customHeight="1">
      <c r="A14" s="8">
        <v>13</v>
      </c>
      <c r="B14" s="28" t="s">
        <v>128</v>
      </c>
      <c r="C14" s="28" t="s">
        <v>129</v>
      </c>
      <c r="D14" s="8">
        <v>71</v>
      </c>
      <c r="E14" s="13" t="s">
        <v>149</v>
      </c>
      <c r="F14" s="29">
        <v>1980</v>
      </c>
      <c r="G14" s="8" t="s">
        <v>100</v>
      </c>
      <c r="H14" s="8">
        <f t="shared" si="0"/>
        <v>29</v>
      </c>
      <c r="I14" s="8" t="str">
        <f t="shared" si="1"/>
        <v>A</v>
      </c>
      <c r="J14" s="8">
        <v>11</v>
      </c>
      <c r="K14" s="9">
        <v>0.05616898148148148</v>
      </c>
      <c r="L14" s="8" t="s">
        <v>120</v>
      </c>
    </row>
    <row r="15" spans="1:12" s="7" customFormat="1" ht="12.75" customHeight="1">
      <c r="A15" s="8">
        <v>14</v>
      </c>
      <c r="B15" s="11" t="s">
        <v>2</v>
      </c>
      <c r="C15" s="11" t="s">
        <v>4</v>
      </c>
      <c r="D15" s="8" t="s">
        <v>214</v>
      </c>
      <c r="E15" s="11" t="s">
        <v>51</v>
      </c>
      <c r="F15" s="12">
        <v>1985</v>
      </c>
      <c r="G15" s="8" t="s">
        <v>100</v>
      </c>
      <c r="H15" s="8">
        <f t="shared" si="0"/>
        <v>24</v>
      </c>
      <c r="I15" s="8" t="str">
        <f t="shared" si="1"/>
        <v>A</v>
      </c>
      <c r="J15" s="8">
        <v>12</v>
      </c>
      <c r="K15" s="9">
        <v>0.056875</v>
      </c>
      <c r="L15" s="8" t="s">
        <v>120</v>
      </c>
    </row>
    <row r="16" spans="1:12" s="7" customFormat="1" ht="12.75" customHeight="1">
      <c r="A16" s="8">
        <v>15</v>
      </c>
      <c r="B16" s="14" t="s">
        <v>130</v>
      </c>
      <c r="C16" s="14" t="s">
        <v>108</v>
      </c>
      <c r="D16" s="8">
        <v>72</v>
      </c>
      <c r="E16" s="13" t="s">
        <v>149</v>
      </c>
      <c r="F16" s="29">
        <v>1977</v>
      </c>
      <c r="G16" s="8" t="s">
        <v>100</v>
      </c>
      <c r="H16" s="8">
        <f t="shared" si="0"/>
        <v>32</v>
      </c>
      <c r="I16" s="8" t="str">
        <f t="shared" si="1"/>
        <v>A</v>
      </c>
      <c r="J16" s="8">
        <v>13</v>
      </c>
      <c r="K16" s="9">
        <v>0.057499999999999996</v>
      </c>
      <c r="L16" s="8" t="s">
        <v>120</v>
      </c>
    </row>
    <row r="17" spans="1:12" s="7" customFormat="1" ht="12.75" customHeight="1">
      <c r="A17" s="8">
        <v>16</v>
      </c>
      <c r="B17" s="14" t="s">
        <v>174</v>
      </c>
      <c r="C17" s="14" t="s">
        <v>15</v>
      </c>
      <c r="D17" s="8">
        <v>273</v>
      </c>
      <c r="E17" s="13" t="s">
        <v>175</v>
      </c>
      <c r="F17" s="8">
        <v>1978</v>
      </c>
      <c r="G17" s="8" t="s">
        <v>100</v>
      </c>
      <c r="H17" s="8">
        <f t="shared" si="0"/>
        <v>31</v>
      </c>
      <c r="I17" s="8" t="str">
        <f t="shared" si="1"/>
        <v>A</v>
      </c>
      <c r="J17" s="8">
        <v>14</v>
      </c>
      <c r="K17" s="9">
        <v>0.057743055555555554</v>
      </c>
      <c r="L17" s="8" t="s">
        <v>120</v>
      </c>
    </row>
    <row r="18" spans="1:12" s="7" customFormat="1" ht="12.75" customHeight="1">
      <c r="A18" s="8">
        <v>17</v>
      </c>
      <c r="B18" s="10" t="s">
        <v>58</v>
      </c>
      <c r="C18" s="10" t="s">
        <v>23</v>
      </c>
      <c r="D18" s="8">
        <v>45</v>
      </c>
      <c r="E18" s="10" t="s">
        <v>74</v>
      </c>
      <c r="F18" s="12">
        <v>1975</v>
      </c>
      <c r="G18" s="8" t="s">
        <v>100</v>
      </c>
      <c r="H18" s="8">
        <f t="shared" si="0"/>
        <v>34</v>
      </c>
      <c r="I18" s="8" t="str">
        <f t="shared" si="1"/>
        <v>A</v>
      </c>
      <c r="J18" s="8">
        <v>15</v>
      </c>
      <c r="K18" s="9">
        <v>0.05835648148148148</v>
      </c>
      <c r="L18" s="8" t="s">
        <v>120</v>
      </c>
    </row>
    <row r="19" spans="1:12" s="7" customFormat="1" ht="12.75" customHeight="1">
      <c r="A19" s="8">
        <v>18</v>
      </c>
      <c r="B19" s="14" t="s">
        <v>60</v>
      </c>
      <c r="C19" s="14" t="s">
        <v>119</v>
      </c>
      <c r="D19" s="8">
        <v>82</v>
      </c>
      <c r="E19" s="13" t="s">
        <v>153</v>
      </c>
      <c r="F19" s="8">
        <v>1986</v>
      </c>
      <c r="G19" s="8" t="s">
        <v>100</v>
      </c>
      <c r="H19" s="8">
        <f t="shared" si="0"/>
        <v>23</v>
      </c>
      <c r="I19" s="8" t="str">
        <f t="shared" si="1"/>
        <v>A</v>
      </c>
      <c r="J19" s="8">
        <v>16</v>
      </c>
      <c r="K19" s="9">
        <v>0.05841435185185185</v>
      </c>
      <c r="L19" s="8" t="s">
        <v>120</v>
      </c>
    </row>
    <row r="20" spans="1:12" s="7" customFormat="1" ht="12.75" customHeight="1">
      <c r="A20" s="8">
        <v>19</v>
      </c>
      <c r="B20" s="14" t="s">
        <v>156</v>
      </c>
      <c r="C20" s="14" t="s">
        <v>108</v>
      </c>
      <c r="D20" s="8">
        <v>89</v>
      </c>
      <c r="E20" s="13" t="s">
        <v>157</v>
      </c>
      <c r="F20" s="8">
        <v>1979</v>
      </c>
      <c r="G20" s="8" t="s">
        <v>100</v>
      </c>
      <c r="H20" s="8">
        <f t="shared" si="0"/>
        <v>30</v>
      </c>
      <c r="I20" s="8" t="str">
        <f t="shared" si="1"/>
        <v>A</v>
      </c>
      <c r="J20" s="8">
        <v>17</v>
      </c>
      <c r="K20" s="9">
        <v>0.0587037037037037</v>
      </c>
      <c r="L20" s="8" t="s">
        <v>120</v>
      </c>
    </row>
    <row r="21" spans="1:12" s="7" customFormat="1" ht="12.75" customHeight="1">
      <c r="A21" s="8">
        <v>20</v>
      </c>
      <c r="B21" s="14" t="s">
        <v>105</v>
      </c>
      <c r="C21" s="14" t="s">
        <v>180</v>
      </c>
      <c r="D21" s="8" t="s">
        <v>214</v>
      </c>
      <c r="E21" s="13" t="s">
        <v>106</v>
      </c>
      <c r="F21" s="8">
        <v>1981</v>
      </c>
      <c r="G21" s="8" t="s">
        <v>100</v>
      </c>
      <c r="H21" s="8">
        <f t="shared" si="0"/>
        <v>28</v>
      </c>
      <c r="I21" s="8" t="str">
        <f t="shared" si="1"/>
        <v>A</v>
      </c>
      <c r="J21" s="8">
        <v>18</v>
      </c>
      <c r="K21" s="9">
        <v>0.059340277777777777</v>
      </c>
      <c r="L21" s="8" t="s">
        <v>120</v>
      </c>
    </row>
    <row r="22" spans="1:12" s="7" customFormat="1" ht="12.75" customHeight="1">
      <c r="A22" s="8">
        <v>22</v>
      </c>
      <c r="B22" s="14" t="s">
        <v>34</v>
      </c>
      <c r="C22" s="14" t="s">
        <v>13</v>
      </c>
      <c r="D22" s="8">
        <v>40</v>
      </c>
      <c r="E22" s="13" t="s">
        <v>138</v>
      </c>
      <c r="F22" s="8">
        <v>1989</v>
      </c>
      <c r="G22" s="8" t="s">
        <v>100</v>
      </c>
      <c r="H22" s="8">
        <f t="shared" si="0"/>
        <v>20</v>
      </c>
      <c r="I22" s="8" t="str">
        <f t="shared" si="1"/>
        <v>A</v>
      </c>
      <c r="J22" s="8">
        <v>19</v>
      </c>
      <c r="K22" s="9">
        <v>0.05975694444444444</v>
      </c>
      <c r="L22" s="8" t="s">
        <v>120</v>
      </c>
    </row>
    <row r="23" spans="1:12" s="7" customFormat="1" ht="12.75" customHeight="1">
      <c r="A23" s="8">
        <v>24</v>
      </c>
      <c r="B23" s="14" t="s">
        <v>131</v>
      </c>
      <c r="C23" s="14" t="s">
        <v>114</v>
      </c>
      <c r="D23" s="8">
        <v>73</v>
      </c>
      <c r="E23" s="13" t="s">
        <v>149</v>
      </c>
      <c r="F23" s="29">
        <v>1980</v>
      </c>
      <c r="G23" s="8" t="s">
        <v>100</v>
      </c>
      <c r="H23" s="8">
        <f t="shared" si="0"/>
        <v>29</v>
      </c>
      <c r="I23" s="8" t="str">
        <f t="shared" si="1"/>
        <v>A</v>
      </c>
      <c r="J23" s="8">
        <v>20</v>
      </c>
      <c r="K23" s="9">
        <v>0.059895833333333336</v>
      </c>
      <c r="L23" s="8" t="s">
        <v>120</v>
      </c>
    </row>
    <row r="24" spans="1:12" s="13" customFormat="1" ht="12.75" customHeight="1">
      <c r="A24" s="8">
        <v>26</v>
      </c>
      <c r="B24" s="11" t="s">
        <v>68</v>
      </c>
      <c r="C24" s="11" t="s">
        <v>19</v>
      </c>
      <c r="D24" s="8">
        <v>74</v>
      </c>
      <c r="E24" s="11" t="s">
        <v>54</v>
      </c>
      <c r="F24" s="8">
        <v>1975</v>
      </c>
      <c r="G24" s="8" t="s">
        <v>100</v>
      </c>
      <c r="H24" s="8">
        <f t="shared" si="0"/>
        <v>34</v>
      </c>
      <c r="I24" s="8" t="str">
        <f t="shared" si="1"/>
        <v>A</v>
      </c>
      <c r="J24" s="8">
        <v>21</v>
      </c>
      <c r="K24" s="9">
        <v>0.060300925925925924</v>
      </c>
      <c r="L24" s="8" t="s">
        <v>120</v>
      </c>
    </row>
    <row r="25" spans="1:12" s="13" customFormat="1" ht="12.75" customHeight="1">
      <c r="A25" s="8">
        <v>29</v>
      </c>
      <c r="B25" s="14" t="s">
        <v>89</v>
      </c>
      <c r="C25" s="14" t="s">
        <v>13</v>
      </c>
      <c r="D25" s="8">
        <v>221</v>
      </c>
      <c r="E25" s="14" t="s">
        <v>90</v>
      </c>
      <c r="F25" s="8">
        <v>1977</v>
      </c>
      <c r="G25" s="8" t="s">
        <v>100</v>
      </c>
      <c r="H25" s="8">
        <f t="shared" si="0"/>
        <v>32</v>
      </c>
      <c r="I25" s="8" t="str">
        <f t="shared" si="1"/>
        <v>A</v>
      </c>
      <c r="J25" s="8">
        <v>22</v>
      </c>
      <c r="K25" s="9">
        <v>0.06145833333333334</v>
      </c>
      <c r="L25" s="8" t="s">
        <v>120</v>
      </c>
    </row>
    <row r="26" spans="1:12" s="7" customFormat="1" ht="12.75" customHeight="1">
      <c r="A26" s="8">
        <v>30</v>
      </c>
      <c r="B26" s="14" t="s">
        <v>132</v>
      </c>
      <c r="C26" s="14" t="s">
        <v>13</v>
      </c>
      <c r="D26" s="8">
        <v>34</v>
      </c>
      <c r="E26" s="13" t="s">
        <v>133</v>
      </c>
      <c r="F26" s="8">
        <v>1971</v>
      </c>
      <c r="G26" s="8" t="s">
        <v>100</v>
      </c>
      <c r="H26" s="8">
        <f t="shared" si="0"/>
        <v>38</v>
      </c>
      <c r="I26" s="8" t="str">
        <f t="shared" si="1"/>
        <v>A</v>
      </c>
      <c r="J26" s="8">
        <v>23</v>
      </c>
      <c r="K26" s="9">
        <v>0.06150462962962963</v>
      </c>
      <c r="L26" s="8" t="s">
        <v>120</v>
      </c>
    </row>
    <row r="27" spans="1:12" s="13" customFormat="1" ht="12.75" customHeight="1">
      <c r="A27" s="8">
        <v>32</v>
      </c>
      <c r="B27" s="15" t="s">
        <v>25</v>
      </c>
      <c r="C27" s="15" t="s">
        <v>18</v>
      </c>
      <c r="D27" s="8">
        <v>86</v>
      </c>
      <c r="E27" s="13" t="s">
        <v>125</v>
      </c>
      <c r="F27" s="8">
        <v>1978</v>
      </c>
      <c r="G27" s="8" t="s">
        <v>100</v>
      </c>
      <c r="H27" s="8">
        <f t="shared" si="0"/>
        <v>31</v>
      </c>
      <c r="I27" s="8" t="str">
        <f t="shared" si="1"/>
        <v>A</v>
      </c>
      <c r="J27" s="8">
        <v>24</v>
      </c>
      <c r="K27" s="9">
        <v>0.06182870370370371</v>
      </c>
      <c r="L27" s="8" t="s">
        <v>120</v>
      </c>
    </row>
    <row r="28" spans="1:12" s="7" customFormat="1" ht="12.75" customHeight="1">
      <c r="A28" s="8">
        <v>33</v>
      </c>
      <c r="B28" s="13" t="s">
        <v>56</v>
      </c>
      <c r="C28" s="13" t="s">
        <v>5</v>
      </c>
      <c r="D28" s="8">
        <v>80</v>
      </c>
      <c r="E28" s="13" t="s">
        <v>57</v>
      </c>
      <c r="F28" s="8">
        <v>1982</v>
      </c>
      <c r="G28" s="8" t="s">
        <v>100</v>
      </c>
      <c r="H28" s="8">
        <f t="shared" si="0"/>
        <v>27</v>
      </c>
      <c r="I28" s="8" t="str">
        <f t="shared" si="1"/>
        <v>A</v>
      </c>
      <c r="J28" s="8">
        <v>25</v>
      </c>
      <c r="K28" s="9">
        <v>0.06215277777777778</v>
      </c>
      <c r="L28" s="8" t="s">
        <v>120</v>
      </c>
    </row>
    <row r="29" spans="1:12" s="7" customFormat="1" ht="12.75" customHeight="1">
      <c r="A29" s="8">
        <v>37</v>
      </c>
      <c r="B29" s="14" t="s">
        <v>150</v>
      </c>
      <c r="C29" s="14" t="s">
        <v>104</v>
      </c>
      <c r="D29" s="8">
        <v>79</v>
      </c>
      <c r="E29" s="13" t="s">
        <v>151</v>
      </c>
      <c r="F29" s="8">
        <v>1983</v>
      </c>
      <c r="G29" s="8" t="s">
        <v>100</v>
      </c>
      <c r="H29" s="8">
        <f t="shared" si="0"/>
        <v>26</v>
      </c>
      <c r="I29" s="8" t="str">
        <f t="shared" si="1"/>
        <v>A</v>
      </c>
      <c r="J29" s="8">
        <v>26</v>
      </c>
      <c r="K29" s="9">
        <v>0.06377314814814815</v>
      </c>
      <c r="L29" s="8" t="s">
        <v>120</v>
      </c>
    </row>
    <row r="30" spans="1:12" s="7" customFormat="1" ht="12.75" customHeight="1">
      <c r="A30" s="8">
        <v>38</v>
      </c>
      <c r="B30" s="14" t="s">
        <v>124</v>
      </c>
      <c r="C30" s="14" t="s">
        <v>5</v>
      </c>
      <c r="D30" s="8">
        <v>57</v>
      </c>
      <c r="E30" s="28" t="s">
        <v>125</v>
      </c>
      <c r="F30" s="29">
        <v>1981</v>
      </c>
      <c r="G30" s="8" t="s">
        <v>100</v>
      </c>
      <c r="H30" s="8">
        <f t="shared" si="0"/>
        <v>28</v>
      </c>
      <c r="I30" s="8" t="str">
        <f t="shared" si="1"/>
        <v>A</v>
      </c>
      <c r="J30" s="8">
        <v>27</v>
      </c>
      <c r="K30" s="9">
        <v>0.06406250000000001</v>
      </c>
      <c r="L30" s="8" t="s">
        <v>120</v>
      </c>
    </row>
    <row r="31" spans="1:12" s="7" customFormat="1" ht="12.75" customHeight="1">
      <c r="A31" s="8">
        <v>39</v>
      </c>
      <c r="B31" s="14" t="s">
        <v>181</v>
      </c>
      <c r="C31" s="14" t="s">
        <v>26</v>
      </c>
      <c r="D31" s="8" t="s">
        <v>214</v>
      </c>
      <c r="E31" s="13" t="s">
        <v>54</v>
      </c>
      <c r="F31" s="8">
        <v>1980</v>
      </c>
      <c r="G31" s="8" t="s">
        <v>100</v>
      </c>
      <c r="H31" s="8">
        <f t="shared" si="0"/>
        <v>29</v>
      </c>
      <c r="I31" s="8" t="str">
        <f t="shared" si="1"/>
        <v>A</v>
      </c>
      <c r="J31" s="8">
        <v>28</v>
      </c>
      <c r="K31" s="9">
        <v>0.06471064814814814</v>
      </c>
      <c r="L31" s="8" t="s">
        <v>120</v>
      </c>
    </row>
    <row r="32" spans="1:12" s="13" customFormat="1" ht="12.75" customHeight="1">
      <c r="A32" s="8">
        <v>40</v>
      </c>
      <c r="B32" s="16" t="s">
        <v>41</v>
      </c>
      <c r="C32" s="11" t="s">
        <v>26</v>
      </c>
      <c r="D32" s="8">
        <v>95</v>
      </c>
      <c r="E32" s="10" t="s">
        <v>193</v>
      </c>
      <c r="F32" s="12">
        <v>1988</v>
      </c>
      <c r="G32" s="8" t="s">
        <v>100</v>
      </c>
      <c r="H32" s="8">
        <f t="shared" si="0"/>
        <v>21</v>
      </c>
      <c r="I32" s="8" t="str">
        <f t="shared" si="1"/>
        <v>A</v>
      </c>
      <c r="J32" s="8">
        <v>29</v>
      </c>
      <c r="K32" s="9">
        <v>0.06473379629629629</v>
      </c>
      <c r="L32" s="8" t="s">
        <v>120</v>
      </c>
    </row>
    <row r="33" spans="1:12" s="7" customFormat="1" ht="12.75" customHeight="1">
      <c r="A33" s="8">
        <v>41</v>
      </c>
      <c r="B33" s="14" t="s">
        <v>141</v>
      </c>
      <c r="C33" s="14" t="s">
        <v>5</v>
      </c>
      <c r="D33" s="8">
        <v>51</v>
      </c>
      <c r="E33" s="13" t="s">
        <v>66</v>
      </c>
      <c r="F33" s="8">
        <v>1986</v>
      </c>
      <c r="G33" s="8" t="s">
        <v>100</v>
      </c>
      <c r="H33" s="8">
        <f t="shared" si="0"/>
        <v>23</v>
      </c>
      <c r="I33" s="8" t="str">
        <f t="shared" si="1"/>
        <v>A</v>
      </c>
      <c r="J33" s="8">
        <v>30</v>
      </c>
      <c r="K33" s="9">
        <v>0.06481481481481481</v>
      </c>
      <c r="L33" s="8" t="s">
        <v>120</v>
      </c>
    </row>
    <row r="34" spans="1:12" s="7" customFormat="1" ht="12.75" customHeight="1">
      <c r="A34" s="8">
        <v>43</v>
      </c>
      <c r="B34" s="14" t="s">
        <v>121</v>
      </c>
      <c r="C34" s="14" t="s">
        <v>47</v>
      </c>
      <c r="D34" s="8">
        <v>39</v>
      </c>
      <c r="E34" s="13" t="s">
        <v>82</v>
      </c>
      <c r="F34" s="8">
        <v>1984</v>
      </c>
      <c r="G34" s="8" t="s">
        <v>100</v>
      </c>
      <c r="H34" s="8">
        <f t="shared" si="0"/>
        <v>25</v>
      </c>
      <c r="I34" s="8" t="str">
        <f t="shared" si="1"/>
        <v>A</v>
      </c>
      <c r="J34" s="8">
        <v>31</v>
      </c>
      <c r="K34" s="9">
        <v>0.06482638888888889</v>
      </c>
      <c r="L34" s="8" t="s">
        <v>120</v>
      </c>
    </row>
    <row r="35" spans="1:12" s="7" customFormat="1" ht="12.75" customHeight="1">
      <c r="A35" s="8">
        <v>44</v>
      </c>
      <c r="B35" s="14" t="s">
        <v>159</v>
      </c>
      <c r="C35" s="14" t="s">
        <v>39</v>
      </c>
      <c r="D35" s="8">
        <v>92</v>
      </c>
      <c r="E35" s="13" t="s">
        <v>52</v>
      </c>
      <c r="F35" s="8">
        <v>1976</v>
      </c>
      <c r="G35" s="8" t="s">
        <v>100</v>
      </c>
      <c r="H35" s="8">
        <f t="shared" si="0"/>
        <v>33</v>
      </c>
      <c r="I35" s="8" t="str">
        <f t="shared" si="1"/>
        <v>A</v>
      </c>
      <c r="J35" s="8">
        <v>32</v>
      </c>
      <c r="K35" s="9">
        <v>0.06613425925925925</v>
      </c>
      <c r="L35" s="8" t="s">
        <v>120</v>
      </c>
    </row>
    <row r="36" spans="1:12" s="7" customFormat="1" ht="12.75" customHeight="1">
      <c r="A36" s="8">
        <v>45</v>
      </c>
      <c r="B36" s="18" t="s">
        <v>45</v>
      </c>
      <c r="C36" s="14" t="s">
        <v>46</v>
      </c>
      <c r="D36" s="8">
        <v>250</v>
      </c>
      <c r="E36" s="14" t="s">
        <v>49</v>
      </c>
      <c r="F36" s="12">
        <v>1978</v>
      </c>
      <c r="G36" s="8" t="s">
        <v>100</v>
      </c>
      <c r="H36" s="8">
        <f aca="true" t="shared" si="2" ref="H36:H56">IF(F36&lt;TentoRok-100,"",TentoRok-F36)</f>
        <v>31</v>
      </c>
      <c r="I36" s="8" t="str">
        <f aca="true" t="shared" si="3" ref="I36:I56">IF(OR(L36="16w",L36="26w"),"NW",IF(H36="","",IF(G36="M",IF(H36&gt;59,"D",IF(H36&gt;49,"C",IF(H36&gt;39,"B",IF(H36&gt;21,"A","A")))),IF(H36&gt;39,"F",IF(H36&gt;21,"F","F")))))</f>
        <v>A</v>
      </c>
      <c r="J36" s="8">
        <v>33</v>
      </c>
      <c r="K36" s="9">
        <v>0.06627314814814815</v>
      </c>
      <c r="L36" s="8" t="s">
        <v>120</v>
      </c>
    </row>
    <row r="37" spans="1:12" s="7" customFormat="1" ht="12.75" customHeight="1">
      <c r="A37" s="8">
        <v>47</v>
      </c>
      <c r="B37" s="14" t="s">
        <v>186</v>
      </c>
      <c r="C37" s="14" t="s">
        <v>22</v>
      </c>
      <c r="D37" s="8">
        <v>55</v>
      </c>
      <c r="E37" s="13" t="s">
        <v>54</v>
      </c>
      <c r="F37" s="8">
        <v>1978</v>
      </c>
      <c r="G37" s="8" t="s">
        <v>100</v>
      </c>
      <c r="H37" s="8">
        <f t="shared" si="2"/>
        <v>31</v>
      </c>
      <c r="I37" s="8" t="str">
        <f t="shared" si="3"/>
        <v>A</v>
      </c>
      <c r="J37" s="8">
        <v>34</v>
      </c>
      <c r="K37" s="9">
        <v>0.06767361111111111</v>
      </c>
      <c r="L37" s="8" t="s">
        <v>120</v>
      </c>
    </row>
    <row r="38" spans="1:12" s="7" customFormat="1" ht="12.75" customHeight="1">
      <c r="A38" s="8">
        <v>48</v>
      </c>
      <c r="B38" s="14" t="s">
        <v>152</v>
      </c>
      <c r="C38" s="14" t="s">
        <v>35</v>
      </c>
      <c r="D38" s="8">
        <v>81</v>
      </c>
      <c r="E38" s="13" t="s">
        <v>54</v>
      </c>
      <c r="F38" s="8">
        <v>1979</v>
      </c>
      <c r="G38" s="8" t="s">
        <v>100</v>
      </c>
      <c r="H38" s="8">
        <f t="shared" si="2"/>
        <v>30</v>
      </c>
      <c r="I38" s="8" t="str">
        <f t="shared" si="3"/>
        <v>A</v>
      </c>
      <c r="J38" s="8">
        <v>35</v>
      </c>
      <c r="K38" s="9">
        <v>0.0678587962962963</v>
      </c>
      <c r="L38" s="8" t="s">
        <v>120</v>
      </c>
    </row>
    <row r="39" spans="1:12" s="7" customFormat="1" ht="12.75" customHeight="1">
      <c r="A39" s="8">
        <v>49</v>
      </c>
      <c r="B39" s="14" t="s">
        <v>164</v>
      </c>
      <c r="C39" s="14" t="s">
        <v>35</v>
      </c>
      <c r="D39" s="8">
        <v>355</v>
      </c>
      <c r="E39" s="13" t="s">
        <v>165</v>
      </c>
      <c r="F39" s="8">
        <v>1976</v>
      </c>
      <c r="G39" s="8" t="s">
        <v>100</v>
      </c>
      <c r="H39" s="8">
        <f t="shared" si="2"/>
        <v>33</v>
      </c>
      <c r="I39" s="8" t="str">
        <f t="shared" si="3"/>
        <v>A</v>
      </c>
      <c r="J39" s="8">
        <v>37</v>
      </c>
      <c r="K39" s="9">
        <v>0.06877314814814815</v>
      </c>
      <c r="L39" s="8" t="s">
        <v>120</v>
      </c>
    </row>
    <row r="40" spans="1:12" s="7" customFormat="1" ht="12.75" customHeight="1">
      <c r="A40" s="8">
        <v>50</v>
      </c>
      <c r="B40" s="11" t="s">
        <v>30</v>
      </c>
      <c r="C40" s="11" t="s">
        <v>31</v>
      </c>
      <c r="D40" s="8">
        <v>75</v>
      </c>
      <c r="E40" s="10" t="s">
        <v>54</v>
      </c>
      <c r="F40" s="12">
        <v>1982</v>
      </c>
      <c r="G40" s="8" t="s">
        <v>100</v>
      </c>
      <c r="H40" s="8">
        <f t="shared" si="2"/>
        <v>27</v>
      </c>
      <c r="I40" s="8" t="str">
        <f t="shared" si="3"/>
        <v>A</v>
      </c>
      <c r="J40" s="8">
        <v>36</v>
      </c>
      <c r="K40" s="9">
        <v>0.06877314814814815</v>
      </c>
      <c r="L40" s="8" t="s">
        <v>120</v>
      </c>
    </row>
    <row r="41" spans="1:12" s="7" customFormat="1" ht="12.75" customHeight="1">
      <c r="A41" s="8">
        <v>52</v>
      </c>
      <c r="B41" s="14" t="s">
        <v>143</v>
      </c>
      <c r="C41" s="14" t="s">
        <v>69</v>
      </c>
      <c r="D41" s="8">
        <v>56</v>
      </c>
      <c r="E41" s="13" t="s">
        <v>54</v>
      </c>
      <c r="F41" s="8">
        <v>1991</v>
      </c>
      <c r="G41" s="8" t="s">
        <v>100</v>
      </c>
      <c r="H41" s="8">
        <f t="shared" si="2"/>
        <v>18</v>
      </c>
      <c r="I41" s="8" t="str">
        <f t="shared" si="3"/>
        <v>A</v>
      </c>
      <c r="J41" s="8">
        <v>38</v>
      </c>
      <c r="K41" s="9">
        <v>0.0697337962962963</v>
      </c>
      <c r="L41" s="8" t="s">
        <v>120</v>
      </c>
    </row>
    <row r="42" spans="1:12" s="7" customFormat="1" ht="12.75" customHeight="1">
      <c r="A42" s="8">
        <v>54</v>
      </c>
      <c r="B42" s="14" t="s">
        <v>182</v>
      </c>
      <c r="C42" s="14" t="s">
        <v>183</v>
      </c>
      <c r="D42" s="8" t="s">
        <v>214</v>
      </c>
      <c r="E42" s="13" t="s">
        <v>85</v>
      </c>
      <c r="F42" s="8">
        <v>1988</v>
      </c>
      <c r="G42" s="8" t="s">
        <v>100</v>
      </c>
      <c r="H42" s="8">
        <f t="shared" si="2"/>
        <v>21</v>
      </c>
      <c r="I42" s="8" t="str">
        <f t="shared" si="3"/>
        <v>A</v>
      </c>
      <c r="J42" s="8">
        <v>39</v>
      </c>
      <c r="K42" s="9">
        <v>0.07030092592592592</v>
      </c>
      <c r="L42" s="8" t="s">
        <v>120</v>
      </c>
    </row>
    <row r="43" spans="1:12" s="7" customFormat="1" ht="12.75" customHeight="1">
      <c r="A43" s="8">
        <v>57</v>
      </c>
      <c r="B43" s="13" t="s">
        <v>112</v>
      </c>
      <c r="C43" s="13" t="s">
        <v>5</v>
      </c>
      <c r="D43" s="8">
        <v>48</v>
      </c>
      <c r="E43" s="13" t="s">
        <v>73</v>
      </c>
      <c r="F43" s="8">
        <v>1983</v>
      </c>
      <c r="G43" s="8" t="s">
        <v>100</v>
      </c>
      <c r="H43" s="8">
        <f t="shared" si="2"/>
        <v>26</v>
      </c>
      <c r="I43" s="8" t="str">
        <f t="shared" si="3"/>
        <v>A</v>
      </c>
      <c r="J43" s="8">
        <v>40</v>
      </c>
      <c r="K43" s="9">
        <v>0.07122685185185186</v>
      </c>
      <c r="L43" s="8" t="s">
        <v>120</v>
      </c>
    </row>
    <row r="44" spans="1:12" s="13" customFormat="1" ht="12.75" customHeight="1">
      <c r="A44" s="8">
        <v>58</v>
      </c>
      <c r="B44" s="11" t="s">
        <v>63</v>
      </c>
      <c r="C44" s="11" t="s">
        <v>81</v>
      </c>
      <c r="D44" s="8">
        <v>24</v>
      </c>
      <c r="E44" s="11" t="s">
        <v>82</v>
      </c>
      <c r="F44" s="12">
        <v>1980</v>
      </c>
      <c r="G44" s="8" t="s">
        <v>100</v>
      </c>
      <c r="H44" s="8">
        <f t="shared" si="2"/>
        <v>29</v>
      </c>
      <c r="I44" s="8" t="str">
        <f t="shared" si="3"/>
        <v>A</v>
      </c>
      <c r="J44" s="8">
        <v>41</v>
      </c>
      <c r="K44" s="9">
        <v>0.07230324074074074</v>
      </c>
      <c r="L44" s="8" t="s">
        <v>120</v>
      </c>
    </row>
    <row r="45" spans="1:12" s="7" customFormat="1" ht="12.75" customHeight="1">
      <c r="A45" s="8">
        <v>60</v>
      </c>
      <c r="B45" s="14" t="s">
        <v>148</v>
      </c>
      <c r="C45" s="14" t="s">
        <v>7</v>
      </c>
      <c r="D45" s="8">
        <v>70</v>
      </c>
      <c r="E45" s="13" t="s">
        <v>149</v>
      </c>
      <c r="F45" s="8">
        <v>1979</v>
      </c>
      <c r="G45" s="8" t="s">
        <v>100</v>
      </c>
      <c r="H45" s="8">
        <f t="shared" si="2"/>
        <v>30</v>
      </c>
      <c r="I45" s="8" t="str">
        <f t="shared" si="3"/>
        <v>A</v>
      </c>
      <c r="J45" s="8">
        <v>42</v>
      </c>
      <c r="K45" s="9">
        <v>0.07274305555555556</v>
      </c>
      <c r="L45" s="8" t="s">
        <v>120</v>
      </c>
    </row>
    <row r="46" spans="1:12" s="7" customFormat="1" ht="12.75" customHeight="1">
      <c r="A46" s="8">
        <v>63</v>
      </c>
      <c r="B46" s="14" t="s">
        <v>166</v>
      </c>
      <c r="C46" s="14" t="s">
        <v>167</v>
      </c>
      <c r="D46" s="8">
        <v>539</v>
      </c>
      <c r="E46" s="13" t="s">
        <v>168</v>
      </c>
      <c r="F46" s="8">
        <v>1978</v>
      </c>
      <c r="G46" s="8" t="s">
        <v>100</v>
      </c>
      <c r="H46" s="8">
        <f t="shared" si="2"/>
        <v>31</v>
      </c>
      <c r="I46" s="8" t="str">
        <f t="shared" si="3"/>
        <v>A</v>
      </c>
      <c r="J46" s="8">
        <v>43</v>
      </c>
      <c r="K46" s="9">
        <v>0.07394675925925925</v>
      </c>
      <c r="L46" s="8" t="s">
        <v>120</v>
      </c>
    </row>
    <row r="47" spans="1:12" s="7" customFormat="1" ht="12.75" customHeight="1">
      <c r="A47" s="8">
        <v>64</v>
      </c>
      <c r="B47" s="14" t="s">
        <v>169</v>
      </c>
      <c r="C47" s="14" t="s">
        <v>5</v>
      </c>
      <c r="D47" s="8">
        <v>321</v>
      </c>
      <c r="E47" s="13" t="s">
        <v>170</v>
      </c>
      <c r="F47" s="8">
        <v>1974</v>
      </c>
      <c r="G47" s="8" t="s">
        <v>100</v>
      </c>
      <c r="H47" s="8">
        <f t="shared" si="2"/>
        <v>35</v>
      </c>
      <c r="I47" s="8" t="str">
        <f t="shared" si="3"/>
        <v>A</v>
      </c>
      <c r="J47" s="8">
        <v>44</v>
      </c>
      <c r="K47" s="9">
        <v>0.07398148148148148</v>
      </c>
      <c r="L47" s="8" t="s">
        <v>120</v>
      </c>
    </row>
    <row r="48" spans="1:12" s="13" customFormat="1" ht="12.75" customHeight="1">
      <c r="A48" s="8">
        <v>66</v>
      </c>
      <c r="B48" s="14" t="s">
        <v>147</v>
      </c>
      <c r="C48" s="14" t="s">
        <v>37</v>
      </c>
      <c r="D48" s="8">
        <v>64</v>
      </c>
      <c r="E48" s="13" t="s">
        <v>54</v>
      </c>
      <c r="F48" s="8">
        <v>1985</v>
      </c>
      <c r="G48" s="8" t="s">
        <v>100</v>
      </c>
      <c r="H48" s="8">
        <f t="shared" si="2"/>
        <v>24</v>
      </c>
      <c r="I48" s="8" t="str">
        <f t="shared" si="3"/>
        <v>A</v>
      </c>
      <c r="J48" s="8">
        <v>45</v>
      </c>
      <c r="K48" s="9">
        <v>0.0756712962962963</v>
      </c>
      <c r="L48" s="8" t="s">
        <v>120</v>
      </c>
    </row>
    <row r="49" spans="1:12" s="7" customFormat="1" ht="12.75" customHeight="1">
      <c r="A49" s="8">
        <v>70</v>
      </c>
      <c r="B49" s="10" t="s">
        <v>78</v>
      </c>
      <c r="C49" s="10" t="s">
        <v>5</v>
      </c>
      <c r="D49" s="8">
        <v>87</v>
      </c>
      <c r="E49" s="13" t="s">
        <v>125</v>
      </c>
      <c r="F49" s="12">
        <v>1977</v>
      </c>
      <c r="G49" s="8" t="s">
        <v>100</v>
      </c>
      <c r="H49" s="8">
        <f t="shared" si="2"/>
        <v>32</v>
      </c>
      <c r="I49" s="8" t="str">
        <f t="shared" si="3"/>
        <v>A</v>
      </c>
      <c r="J49" s="8">
        <v>46</v>
      </c>
      <c r="K49" s="9">
        <v>0.07706018518518519</v>
      </c>
      <c r="L49" s="8" t="s">
        <v>120</v>
      </c>
    </row>
    <row r="50" spans="1:12" s="7" customFormat="1" ht="12.75" customHeight="1">
      <c r="A50" s="8">
        <v>74</v>
      </c>
      <c r="B50" s="14" t="s">
        <v>134</v>
      </c>
      <c r="C50" s="14" t="s">
        <v>19</v>
      </c>
      <c r="D50" s="8">
        <v>37</v>
      </c>
      <c r="E50" s="13" t="s">
        <v>136</v>
      </c>
      <c r="F50" s="8">
        <v>1994</v>
      </c>
      <c r="G50" s="8" t="s">
        <v>100</v>
      </c>
      <c r="H50" s="8">
        <f t="shared" si="2"/>
        <v>15</v>
      </c>
      <c r="I50" s="8" t="str">
        <f t="shared" si="3"/>
        <v>A</v>
      </c>
      <c r="J50" s="8">
        <v>47</v>
      </c>
      <c r="K50" s="9">
        <v>0.07866898148148148</v>
      </c>
      <c r="L50" s="8" t="s">
        <v>120</v>
      </c>
    </row>
    <row r="51" spans="1:12" s="7" customFormat="1" ht="12.75" customHeight="1">
      <c r="A51" s="8">
        <v>77</v>
      </c>
      <c r="B51" s="14" t="s">
        <v>2</v>
      </c>
      <c r="C51" s="14" t="s">
        <v>5</v>
      </c>
      <c r="D51" s="8">
        <v>38</v>
      </c>
      <c r="E51" s="13" t="s">
        <v>137</v>
      </c>
      <c r="F51" s="8">
        <v>1985</v>
      </c>
      <c r="G51" s="8" t="s">
        <v>100</v>
      </c>
      <c r="H51" s="8">
        <f t="shared" si="2"/>
        <v>24</v>
      </c>
      <c r="I51" s="8" t="str">
        <f t="shared" si="3"/>
        <v>A</v>
      </c>
      <c r="J51" s="8">
        <v>48</v>
      </c>
      <c r="K51" s="9">
        <v>0.08266203703703703</v>
      </c>
      <c r="L51" s="8" t="s">
        <v>120</v>
      </c>
    </row>
    <row r="52" spans="1:12" s="7" customFormat="1" ht="12.75" customHeight="1">
      <c r="A52" s="8">
        <v>80</v>
      </c>
      <c r="B52" s="13" t="s">
        <v>11</v>
      </c>
      <c r="C52" s="13" t="s">
        <v>12</v>
      </c>
      <c r="D52" s="8">
        <v>97</v>
      </c>
      <c r="E52" s="13" t="s">
        <v>194</v>
      </c>
      <c r="F52" s="8">
        <v>1986</v>
      </c>
      <c r="G52" s="8" t="s">
        <v>100</v>
      </c>
      <c r="H52" s="8">
        <f t="shared" si="2"/>
        <v>23</v>
      </c>
      <c r="I52" s="8" t="str">
        <f t="shared" si="3"/>
        <v>A</v>
      </c>
      <c r="J52" s="8">
        <v>49</v>
      </c>
      <c r="K52" s="9">
        <v>0.08424768518518518</v>
      </c>
      <c r="L52" s="8" t="s">
        <v>120</v>
      </c>
    </row>
    <row r="53" spans="1:12" s="7" customFormat="1" ht="12.75" customHeight="1">
      <c r="A53" s="8">
        <v>81</v>
      </c>
      <c r="B53" s="14" t="s">
        <v>160</v>
      </c>
      <c r="C53" s="14" t="s">
        <v>35</v>
      </c>
      <c r="D53" s="8">
        <v>96</v>
      </c>
      <c r="E53" s="13" t="s">
        <v>54</v>
      </c>
      <c r="F53" s="8">
        <v>1988</v>
      </c>
      <c r="G53" s="8" t="s">
        <v>100</v>
      </c>
      <c r="H53" s="8">
        <f t="shared" si="2"/>
        <v>21</v>
      </c>
      <c r="I53" s="8" t="str">
        <f t="shared" si="3"/>
        <v>A</v>
      </c>
      <c r="J53" s="8">
        <v>50</v>
      </c>
      <c r="K53" s="9">
        <v>0.08550925925925927</v>
      </c>
      <c r="L53" s="8" t="s">
        <v>120</v>
      </c>
    </row>
    <row r="54" spans="1:12" s="7" customFormat="1" ht="12.75" customHeight="1">
      <c r="A54" s="8">
        <v>83</v>
      </c>
      <c r="B54" s="14" t="s">
        <v>172</v>
      </c>
      <c r="C54" s="14" t="s">
        <v>5</v>
      </c>
      <c r="D54" s="8">
        <v>3</v>
      </c>
      <c r="E54" s="13" t="s">
        <v>54</v>
      </c>
      <c r="F54" s="8">
        <v>1984</v>
      </c>
      <c r="G54" s="8" t="s">
        <v>100</v>
      </c>
      <c r="H54" s="8">
        <f t="shared" si="2"/>
        <v>25</v>
      </c>
      <c r="I54" s="8" t="str">
        <f t="shared" si="3"/>
        <v>A</v>
      </c>
      <c r="J54" s="8">
        <v>51</v>
      </c>
      <c r="K54" s="9">
        <v>0.08927083333333334</v>
      </c>
      <c r="L54" s="8" t="s">
        <v>120</v>
      </c>
    </row>
    <row r="55" spans="1:12" s="7" customFormat="1" ht="12.75" customHeight="1">
      <c r="A55" s="8">
        <v>85</v>
      </c>
      <c r="B55" s="14" t="s">
        <v>158</v>
      </c>
      <c r="C55" s="14" t="s">
        <v>118</v>
      </c>
      <c r="D55" s="8">
        <v>91</v>
      </c>
      <c r="E55" s="13" t="s">
        <v>76</v>
      </c>
      <c r="F55" s="8">
        <v>1974</v>
      </c>
      <c r="G55" s="8" t="s">
        <v>100</v>
      </c>
      <c r="H55" s="8">
        <f t="shared" si="2"/>
        <v>35</v>
      </c>
      <c r="I55" s="8" t="str">
        <f t="shared" si="3"/>
        <v>A</v>
      </c>
      <c r="J55" s="8">
        <v>52</v>
      </c>
      <c r="K55" s="9">
        <v>0.09190972222222223</v>
      </c>
      <c r="L55" s="8" t="s">
        <v>120</v>
      </c>
    </row>
    <row r="56" spans="1:12" s="7" customFormat="1" ht="12.75" customHeight="1">
      <c r="A56" s="8">
        <v>87</v>
      </c>
      <c r="B56" s="15" t="s">
        <v>116</v>
      </c>
      <c r="C56" s="15" t="s">
        <v>70</v>
      </c>
      <c r="D56" s="8">
        <v>83</v>
      </c>
      <c r="E56" s="13" t="s">
        <v>192</v>
      </c>
      <c r="F56" s="8">
        <v>1978</v>
      </c>
      <c r="G56" s="8" t="s">
        <v>100</v>
      </c>
      <c r="H56" s="8">
        <f t="shared" si="2"/>
        <v>31</v>
      </c>
      <c r="I56" s="8" t="str">
        <f t="shared" si="3"/>
        <v>A</v>
      </c>
      <c r="J56" s="8">
        <v>53</v>
      </c>
      <c r="K56" s="9">
        <v>0.13689814814814816</v>
      </c>
      <c r="L56" s="8" t="s">
        <v>120</v>
      </c>
    </row>
    <row r="58" spans="1:12" s="7" customFormat="1" ht="12.75" customHeight="1">
      <c r="A58" s="8">
        <v>5</v>
      </c>
      <c r="B58" s="11" t="s">
        <v>71</v>
      </c>
      <c r="C58" s="11" t="s">
        <v>7</v>
      </c>
      <c r="D58" s="8">
        <v>67</v>
      </c>
      <c r="E58" s="11" t="s">
        <v>72</v>
      </c>
      <c r="F58" s="12">
        <v>1968</v>
      </c>
      <c r="G58" s="8" t="s">
        <v>100</v>
      </c>
      <c r="H58" s="8">
        <f aca="true" t="shared" si="4" ref="H58:H71">IF(F58&lt;TentoRok-100,"",TentoRok-F58)</f>
        <v>41</v>
      </c>
      <c r="I58" s="8" t="str">
        <f aca="true" t="shared" si="5" ref="I58:I71">IF(OR(L58="16w",L58="26w"),"NW",IF(H58="","",IF(G58="M",IF(H58&gt;59,"D",IF(H58&gt;49,"C",IF(H58&gt;39,"B",IF(H58&gt;21,"A","A")))),IF(H58&gt;39,"F",IF(H58&gt;21,"F","F")))))</f>
        <v>B</v>
      </c>
      <c r="J58" s="34">
        <v>1</v>
      </c>
      <c r="K58" s="9">
        <v>0.05372685185185185</v>
      </c>
      <c r="L58" s="8" t="s">
        <v>120</v>
      </c>
    </row>
    <row r="59" spans="1:12" s="7" customFormat="1" ht="12.75" customHeight="1">
      <c r="A59" s="8">
        <v>12</v>
      </c>
      <c r="B59" s="14" t="s">
        <v>184</v>
      </c>
      <c r="C59" s="14" t="s">
        <v>21</v>
      </c>
      <c r="D59" s="8" t="s">
        <v>214</v>
      </c>
      <c r="E59" s="13" t="s">
        <v>54</v>
      </c>
      <c r="F59" s="8">
        <v>1967</v>
      </c>
      <c r="G59" s="8" t="s">
        <v>100</v>
      </c>
      <c r="H59" s="8">
        <f t="shared" si="4"/>
        <v>42</v>
      </c>
      <c r="I59" s="8" t="str">
        <f t="shared" si="5"/>
        <v>B</v>
      </c>
      <c r="J59" s="34">
        <v>2</v>
      </c>
      <c r="K59" s="9">
        <v>0.05616898148148148</v>
      </c>
      <c r="L59" s="8" t="s">
        <v>120</v>
      </c>
    </row>
    <row r="60" spans="1:12" s="7" customFormat="1" ht="12.75" customHeight="1">
      <c r="A60" s="8">
        <v>21</v>
      </c>
      <c r="B60" s="15" t="s">
        <v>36</v>
      </c>
      <c r="C60" s="15" t="s">
        <v>1</v>
      </c>
      <c r="D60" s="8">
        <v>77</v>
      </c>
      <c r="E60" s="13" t="s">
        <v>153</v>
      </c>
      <c r="F60" s="8">
        <v>1966</v>
      </c>
      <c r="G60" s="8" t="s">
        <v>100</v>
      </c>
      <c r="H60" s="8">
        <f t="shared" si="4"/>
        <v>43</v>
      </c>
      <c r="I60" s="8" t="str">
        <f t="shared" si="5"/>
        <v>B</v>
      </c>
      <c r="J60" s="34">
        <v>3</v>
      </c>
      <c r="K60" s="9">
        <v>0.059722222222222225</v>
      </c>
      <c r="L60" s="8" t="s">
        <v>120</v>
      </c>
    </row>
    <row r="61" spans="1:12" s="7" customFormat="1" ht="12.75" customHeight="1">
      <c r="A61" s="8">
        <v>27</v>
      </c>
      <c r="B61" s="10" t="s">
        <v>8</v>
      </c>
      <c r="C61" s="10" t="s">
        <v>9</v>
      </c>
      <c r="D61" s="8">
        <v>29</v>
      </c>
      <c r="E61" s="11" t="s">
        <v>188</v>
      </c>
      <c r="F61" s="12">
        <v>1963</v>
      </c>
      <c r="G61" s="8" t="s">
        <v>100</v>
      </c>
      <c r="H61" s="8">
        <f t="shared" si="4"/>
        <v>46</v>
      </c>
      <c r="I61" s="8" t="str">
        <f t="shared" si="5"/>
        <v>B</v>
      </c>
      <c r="J61" s="8">
        <v>4</v>
      </c>
      <c r="K61" s="9">
        <v>0.06035879629629629</v>
      </c>
      <c r="L61" s="8" t="s">
        <v>120</v>
      </c>
    </row>
    <row r="62" spans="1:12" s="7" customFormat="1" ht="12.75" customHeight="1">
      <c r="A62" s="8">
        <v>28</v>
      </c>
      <c r="B62" s="14" t="s">
        <v>154</v>
      </c>
      <c r="C62" s="14" t="s">
        <v>38</v>
      </c>
      <c r="D62" s="8">
        <v>88</v>
      </c>
      <c r="E62" s="13" t="s">
        <v>155</v>
      </c>
      <c r="F62" s="8">
        <v>1967</v>
      </c>
      <c r="G62" s="8" t="s">
        <v>100</v>
      </c>
      <c r="H62" s="8">
        <f t="shared" si="4"/>
        <v>42</v>
      </c>
      <c r="I62" s="8" t="str">
        <f t="shared" si="5"/>
        <v>B</v>
      </c>
      <c r="J62" s="8">
        <v>5</v>
      </c>
      <c r="K62" s="9">
        <v>0.06068287037037037</v>
      </c>
      <c r="L62" s="8" t="s">
        <v>120</v>
      </c>
    </row>
    <row r="63" spans="1:12" s="7" customFormat="1" ht="12.75" customHeight="1">
      <c r="A63" s="8">
        <v>31</v>
      </c>
      <c r="B63" s="13" t="s">
        <v>117</v>
      </c>
      <c r="C63" s="13" t="s">
        <v>5</v>
      </c>
      <c r="D63" s="8" t="s">
        <v>214</v>
      </c>
      <c r="E63" s="13" t="s">
        <v>183</v>
      </c>
      <c r="F63" s="8">
        <v>1961</v>
      </c>
      <c r="G63" s="8" t="s">
        <v>100</v>
      </c>
      <c r="H63" s="8">
        <f t="shared" si="4"/>
        <v>48</v>
      </c>
      <c r="I63" s="8" t="str">
        <f t="shared" si="5"/>
        <v>B</v>
      </c>
      <c r="J63" s="8">
        <v>6</v>
      </c>
      <c r="K63" s="9">
        <v>0.06167824074074074</v>
      </c>
      <c r="L63" s="8" t="s">
        <v>120</v>
      </c>
    </row>
    <row r="64" spans="1:12" s="7" customFormat="1" ht="12.75" customHeight="1">
      <c r="A64" s="8">
        <v>36</v>
      </c>
      <c r="B64" s="14" t="s">
        <v>134</v>
      </c>
      <c r="C64" s="14" t="s">
        <v>5</v>
      </c>
      <c r="D64" s="8">
        <v>36</v>
      </c>
      <c r="E64" s="13" t="s">
        <v>135</v>
      </c>
      <c r="F64" s="8">
        <v>1967</v>
      </c>
      <c r="G64" s="8" t="s">
        <v>100</v>
      </c>
      <c r="H64" s="8">
        <f t="shared" si="4"/>
        <v>42</v>
      </c>
      <c r="I64" s="8" t="str">
        <f t="shared" si="5"/>
        <v>B</v>
      </c>
      <c r="J64" s="8">
        <v>7</v>
      </c>
      <c r="K64" s="9">
        <v>0.0628125</v>
      </c>
      <c r="L64" s="8" t="s">
        <v>120</v>
      </c>
    </row>
    <row r="65" spans="1:12" s="7" customFormat="1" ht="12.75" customHeight="1">
      <c r="A65" s="8">
        <v>59</v>
      </c>
      <c r="B65" s="10" t="s">
        <v>42</v>
      </c>
      <c r="C65" s="10" t="s">
        <v>38</v>
      </c>
      <c r="D65" s="8">
        <v>33</v>
      </c>
      <c r="E65" s="10" t="s">
        <v>86</v>
      </c>
      <c r="F65" s="12">
        <v>1961</v>
      </c>
      <c r="G65" s="8" t="s">
        <v>100</v>
      </c>
      <c r="H65" s="8">
        <f t="shared" si="4"/>
        <v>48</v>
      </c>
      <c r="I65" s="8" t="str">
        <f t="shared" si="5"/>
        <v>B</v>
      </c>
      <c r="J65" s="8">
        <v>8</v>
      </c>
      <c r="K65" s="9">
        <v>0.07274305555555556</v>
      </c>
      <c r="L65" s="8" t="s">
        <v>120</v>
      </c>
    </row>
    <row r="66" spans="1:12" s="13" customFormat="1" ht="12.75" customHeight="1">
      <c r="A66" s="8">
        <v>61</v>
      </c>
      <c r="B66" s="13" t="s">
        <v>34</v>
      </c>
      <c r="C66" s="13" t="s">
        <v>32</v>
      </c>
      <c r="D66" s="8">
        <v>44</v>
      </c>
      <c r="E66" s="13" t="s">
        <v>50</v>
      </c>
      <c r="F66" s="8">
        <v>1961</v>
      </c>
      <c r="G66" s="8" t="s">
        <v>100</v>
      </c>
      <c r="H66" s="8">
        <f t="shared" si="4"/>
        <v>48</v>
      </c>
      <c r="I66" s="8" t="str">
        <f t="shared" si="5"/>
        <v>B</v>
      </c>
      <c r="J66" s="8">
        <v>9</v>
      </c>
      <c r="K66" s="9">
        <v>0.07303240740740741</v>
      </c>
      <c r="L66" s="8" t="s">
        <v>120</v>
      </c>
    </row>
    <row r="67" spans="1:12" s="7" customFormat="1" ht="12.75" customHeight="1">
      <c r="A67" s="8">
        <v>67</v>
      </c>
      <c r="B67" s="14" t="s">
        <v>176</v>
      </c>
      <c r="C67" s="14" t="s">
        <v>39</v>
      </c>
      <c r="D67" s="8">
        <v>31</v>
      </c>
      <c r="E67" s="13" t="s">
        <v>73</v>
      </c>
      <c r="F67" s="8">
        <v>1964</v>
      </c>
      <c r="G67" s="8" t="s">
        <v>100</v>
      </c>
      <c r="H67" s="8">
        <f t="shared" si="4"/>
        <v>45</v>
      </c>
      <c r="I67" s="8" t="str">
        <f t="shared" si="5"/>
        <v>B</v>
      </c>
      <c r="J67" s="8">
        <v>10</v>
      </c>
      <c r="K67" s="9">
        <v>0.07667824074074074</v>
      </c>
      <c r="L67" s="8" t="s">
        <v>120</v>
      </c>
    </row>
    <row r="68" spans="1:12" s="7" customFormat="1" ht="12.75" customHeight="1">
      <c r="A68" s="8">
        <v>71</v>
      </c>
      <c r="B68" s="17" t="s">
        <v>41</v>
      </c>
      <c r="C68" s="15" t="s">
        <v>38</v>
      </c>
      <c r="D68" s="8">
        <v>94</v>
      </c>
      <c r="E68" s="13" t="s">
        <v>52</v>
      </c>
      <c r="F68" s="8">
        <v>1961</v>
      </c>
      <c r="G68" s="8" t="s">
        <v>100</v>
      </c>
      <c r="H68" s="8">
        <f t="shared" si="4"/>
        <v>48</v>
      </c>
      <c r="I68" s="8" t="str">
        <f t="shared" si="5"/>
        <v>B</v>
      </c>
      <c r="J68" s="8">
        <v>11</v>
      </c>
      <c r="K68" s="9">
        <v>0.07797453703703704</v>
      </c>
      <c r="L68" s="8" t="s">
        <v>120</v>
      </c>
    </row>
    <row r="69" spans="1:12" s="7" customFormat="1" ht="12.75" customHeight="1">
      <c r="A69" s="8">
        <v>72</v>
      </c>
      <c r="B69" s="14" t="s">
        <v>177</v>
      </c>
      <c r="C69" s="14" t="s">
        <v>178</v>
      </c>
      <c r="D69" s="8">
        <v>7</v>
      </c>
      <c r="E69" s="13" t="s">
        <v>179</v>
      </c>
      <c r="F69" s="8">
        <v>1965</v>
      </c>
      <c r="G69" s="8" t="s">
        <v>100</v>
      </c>
      <c r="H69" s="8">
        <f t="shared" si="4"/>
        <v>44</v>
      </c>
      <c r="I69" s="8" t="str">
        <f t="shared" si="5"/>
        <v>B</v>
      </c>
      <c r="J69" s="8">
        <v>12</v>
      </c>
      <c r="K69" s="9">
        <v>0.07814814814814815</v>
      </c>
      <c r="L69" s="8" t="s">
        <v>120</v>
      </c>
    </row>
    <row r="70" spans="1:12" s="7" customFormat="1" ht="12.75" customHeight="1">
      <c r="A70" s="8">
        <v>75</v>
      </c>
      <c r="B70" s="14" t="s">
        <v>162</v>
      </c>
      <c r="C70" s="14" t="s">
        <v>19</v>
      </c>
      <c r="D70" s="8">
        <v>166</v>
      </c>
      <c r="E70" s="13" t="s">
        <v>163</v>
      </c>
      <c r="F70" s="8">
        <v>1964</v>
      </c>
      <c r="G70" s="8" t="s">
        <v>100</v>
      </c>
      <c r="H70" s="8">
        <f t="shared" si="4"/>
        <v>45</v>
      </c>
      <c r="I70" s="8" t="str">
        <f t="shared" si="5"/>
        <v>B</v>
      </c>
      <c r="J70" s="8">
        <v>13</v>
      </c>
      <c r="K70" s="9">
        <v>0.07953703703703703</v>
      </c>
      <c r="L70" s="8" t="s">
        <v>120</v>
      </c>
    </row>
    <row r="71" spans="1:12" s="7" customFormat="1" ht="12.75" customHeight="1">
      <c r="A71" s="8">
        <v>76</v>
      </c>
      <c r="B71" s="14" t="s">
        <v>140</v>
      </c>
      <c r="C71" s="14" t="s">
        <v>64</v>
      </c>
      <c r="D71" s="8">
        <v>50</v>
      </c>
      <c r="E71" s="13" t="s">
        <v>48</v>
      </c>
      <c r="F71" s="8">
        <v>1963</v>
      </c>
      <c r="G71" s="8" t="s">
        <v>100</v>
      </c>
      <c r="H71" s="8">
        <f t="shared" si="4"/>
        <v>46</v>
      </c>
      <c r="I71" s="8" t="str">
        <f t="shared" si="5"/>
        <v>B</v>
      </c>
      <c r="J71" s="8">
        <v>14</v>
      </c>
      <c r="K71" s="9">
        <v>0.08240740740740742</v>
      </c>
      <c r="L71" s="8" t="s">
        <v>120</v>
      </c>
    </row>
    <row r="73" spans="1:12" s="13" customFormat="1" ht="12.75" customHeight="1">
      <c r="A73" s="8">
        <v>23</v>
      </c>
      <c r="B73" s="11" t="s">
        <v>33</v>
      </c>
      <c r="C73" s="11" t="s">
        <v>22</v>
      </c>
      <c r="D73" s="8">
        <v>35</v>
      </c>
      <c r="E73" s="10" t="s">
        <v>189</v>
      </c>
      <c r="F73" s="12">
        <v>1958</v>
      </c>
      <c r="G73" s="8" t="s">
        <v>100</v>
      </c>
      <c r="H73" s="8">
        <f aca="true" t="shared" si="6" ref="H73:H81">IF(F73&lt;TentoRok-100,"",TentoRok-F73)</f>
        <v>51</v>
      </c>
      <c r="I73" s="8" t="str">
        <f aca="true" t="shared" si="7" ref="I73:I81">IF(OR(L73="16w",L73="26w"),"NW",IF(H73="","",IF(G73="M",IF(H73&gt;59,"D",IF(H73&gt;49,"C",IF(H73&gt;39,"B",IF(H73&gt;21,"A","A")))),IF(H73&gt;39,"F",IF(H73&gt;21,"F","F")))))</f>
        <v>C</v>
      </c>
      <c r="J73" s="35">
        <v>1</v>
      </c>
      <c r="K73" s="9">
        <v>0.05978009259259259</v>
      </c>
      <c r="L73" s="8" t="s">
        <v>120</v>
      </c>
    </row>
    <row r="74" spans="1:12" s="13" customFormat="1" ht="12.75" customHeight="1">
      <c r="A74" s="8">
        <v>25</v>
      </c>
      <c r="B74" s="10" t="s">
        <v>24</v>
      </c>
      <c r="C74" s="10" t="s">
        <v>13</v>
      </c>
      <c r="D74" s="8">
        <v>42</v>
      </c>
      <c r="E74" s="10" t="s">
        <v>53</v>
      </c>
      <c r="F74" s="12">
        <v>1953</v>
      </c>
      <c r="G74" s="8" t="s">
        <v>100</v>
      </c>
      <c r="H74" s="8">
        <f t="shared" si="6"/>
        <v>56</v>
      </c>
      <c r="I74" s="8" t="str">
        <f t="shared" si="7"/>
        <v>C</v>
      </c>
      <c r="J74" s="35">
        <v>2</v>
      </c>
      <c r="K74" s="9">
        <v>0.060266203703703704</v>
      </c>
      <c r="L74" s="8" t="s">
        <v>120</v>
      </c>
    </row>
    <row r="75" spans="1:12" s="7" customFormat="1" ht="12.75" customHeight="1">
      <c r="A75" s="8">
        <v>35</v>
      </c>
      <c r="B75" s="13" t="s">
        <v>110</v>
      </c>
      <c r="C75" s="13" t="s">
        <v>19</v>
      </c>
      <c r="D75" s="8">
        <v>62</v>
      </c>
      <c r="E75" s="13" t="s">
        <v>219</v>
      </c>
      <c r="F75" s="8">
        <v>1955</v>
      </c>
      <c r="G75" s="8" t="s">
        <v>100</v>
      </c>
      <c r="H75" s="8">
        <f t="shared" si="6"/>
        <v>54</v>
      </c>
      <c r="I75" s="8" t="str">
        <f t="shared" si="7"/>
        <v>C</v>
      </c>
      <c r="J75" s="35">
        <v>3</v>
      </c>
      <c r="K75" s="9">
        <v>0.06260416666666667</v>
      </c>
      <c r="L75" s="8" t="s">
        <v>120</v>
      </c>
    </row>
    <row r="76" spans="1:12" s="7" customFormat="1" ht="12.75" customHeight="1">
      <c r="A76" s="8">
        <v>46</v>
      </c>
      <c r="B76" s="11" t="s">
        <v>36</v>
      </c>
      <c r="C76" s="11" t="s">
        <v>5</v>
      </c>
      <c r="D76" s="8">
        <v>76</v>
      </c>
      <c r="E76" s="13" t="s">
        <v>153</v>
      </c>
      <c r="F76" s="12">
        <v>1958</v>
      </c>
      <c r="G76" s="8" t="s">
        <v>100</v>
      </c>
      <c r="H76" s="8">
        <f t="shared" si="6"/>
        <v>51</v>
      </c>
      <c r="I76" s="8" t="str">
        <f t="shared" si="7"/>
        <v>C</v>
      </c>
      <c r="J76" s="8">
        <v>4</v>
      </c>
      <c r="K76" s="9">
        <v>0.06719907407407406</v>
      </c>
      <c r="L76" s="8" t="s">
        <v>120</v>
      </c>
    </row>
    <row r="77" spans="1:12" s="7" customFormat="1" ht="12.75" customHeight="1">
      <c r="A77" s="8">
        <v>69</v>
      </c>
      <c r="B77" s="14" t="s">
        <v>144</v>
      </c>
      <c r="C77" s="14" t="s">
        <v>145</v>
      </c>
      <c r="D77" s="8">
        <v>61</v>
      </c>
      <c r="E77" s="13" t="s">
        <v>54</v>
      </c>
      <c r="F77" s="8">
        <v>1951</v>
      </c>
      <c r="G77" s="8" t="s">
        <v>100</v>
      </c>
      <c r="H77" s="8">
        <f t="shared" si="6"/>
        <v>58</v>
      </c>
      <c r="I77" s="8" t="str">
        <f t="shared" si="7"/>
        <v>C</v>
      </c>
      <c r="J77" s="8">
        <v>5</v>
      </c>
      <c r="K77" s="9">
        <v>0.07706018518518519</v>
      </c>
      <c r="L77" s="8" t="s">
        <v>120</v>
      </c>
    </row>
    <row r="78" spans="1:12" s="7" customFormat="1" ht="12.75" customHeight="1">
      <c r="A78" s="8">
        <v>78</v>
      </c>
      <c r="B78" s="11" t="s">
        <v>59</v>
      </c>
      <c r="C78" s="11" t="s">
        <v>38</v>
      </c>
      <c r="D78" s="8">
        <v>99</v>
      </c>
      <c r="E78" s="10" t="s">
        <v>65</v>
      </c>
      <c r="F78" s="12">
        <v>1950</v>
      </c>
      <c r="G78" s="8" t="s">
        <v>100</v>
      </c>
      <c r="H78" s="8">
        <f t="shared" si="6"/>
        <v>59</v>
      </c>
      <c r="I78" s="8" t="str">
        <f t="shared" si="7"/>
        <v>C</v>
      </c>
      <c r="J78" s="8">
        <v>6</v>
      </c>
      <c r="K78" s="9">
        <v>0.08298611111111111</v>
      </c>
      <c r="L78" s="8" t="s">
        <v>120</v>
      </c>
    </row>
    <row r="79" spans="1:12" s="7" customFormat="1" ht="12.75" customHeight="1">
      <c r="A79" s="8">
        <v>79</v>
      </c>
      <c r="B79" s="11" t="s">
        <v>43</v>
      </c>
      <c r="C79" s="11" t="s">
        <v>1</v>
      </c>
      <c r="D79" s="8">
        <v>43</v>
      </c>
      <c r="E79" s="11" t="s">
        <v>65</v>
      </c>
      <c r="F79" s="12">
        <v>1958</v>
      </c>
      <c r="G79" s="8" t="s">
        <v>100</v>
      </c>
      <c r="H79" s="8">
        <f t="shared" si="6"/>
        <v>51</v>
      </c>
      <c r="I79" s="8" t="str">
        <f t="shared" si="7"/>
        <v>C</v>
      </c>
      <c r="J79" s="8">
        <v>7</v>
      </c>
      <c r="K79" s="9">
        <v>0.08424768518518518</v>
      </c>
      <c r="L79" s="8" t="s">
        <v>120</v>
      </c>
    </row>
    <row r="80" spans="1:12" s="13" customFormat="1" ht="12.75" customHeight="1">
      <c r="A80" s="8">
        <v>82</v>
      </c>
      <c r="B80" s="14" t="s">
        <v>161</v>
      </c>
      <c r="C80" s="14" t="s">
        <v>18</v>
      </c>
      <c r="D80" s="8">
        <v>100</v>
      </c>
      <c r="E80" s="13" t="s">
        <v>48</v>
      </c>
      <c r="F80" s="8">
        <v>1953</v>
      </c>
      <c r="G80" s="8" t="s">
        <v>100</v>
      </c>
      <c r="H80" s="8">
        <f t="shared" si="6"/>
        <v>56</v>
      </c>
      <c r="I80" s="8" t="str">
        <f t="shared" si="7"/>
        <v>C</v>
      </c>
      <c r="J80" s="8">
        <v>8</v>
      </c>
      <c r="K80" s="9">
        <v>0.0867013888888889</v>
      </c>
      <c r="L80" s="8" t="s">
        <v>120</v>
      </c>
    </row>
    <row r="81" spans="1:12" s="13" customFormat="1" ht="12.75" customHeight="1">
      <c r="A81" s="8">
        <v>86</v>
      </c>
      <c r="B81" s="14" t="s">
        <v>2</v>
      </c>
      <c r="C81" s="14" t="s">
        <v>10</v>
      </c>
      <c r="D81" s="8">
        <v>85</v>
      </c>
      <c r="E81" s="13" t="s">
        <v>137</v>
      </c>
      <c r="F81" s="8">
        <v>1954</v>
      </c>
      <c r="G81" s="8" t="s">
        <v>100</v>
      </c>
      <c r="H81" s="8">
        <f t="shared" si="6"/>
        <v>55</v>
      </c>
      <c r="I81" s="8" t="str">
        <f t="shared" si="7"/>
        <v>C</v>
      </c>
      <c r="J81" s="8">
        <v>9</v>
      </c>
      <c r="K81" s="9">
        <v>0.12429398148148148</v>
      </c>
      <c r="L81" s="8" t="s">
        <v>120</v>
      </c>
    </row>
    <row r="83" spans="1:12" s="7" customFormat="1" ht="12.75" customHeight="1">
      <c r="A83" s="8">
        <v>34</v>
      </c>
      <c r="B83" s="13" t="s">
        <v>20</v>
      </c>
      <c r="C83" s="13" t="s">
        <v>17</v>
      </c>
      <c r="D83" s="8">
        <v>41</v>
      </c>
      <c r="E83" s="13" t="s">
        <v>107</v>
      </c>
      <c r="F83" s="8">
        <v>1949</v>
      </c>
      <c r="G83" s="8" t="s">
        <v>100</v>
      </c>
      <c r="H83" s="8">
        <f>IF(F83&lt;TentoRok-100,"",TentoRok-F83)</f>
        <v>60</v>
      </c>
      <c r="I83" s="8" t="str">
        <f>IF(OR(L83="16w",L83="26w"),"NW",IF(H83="","",IF(G83="M",IF(H83&gt;59,"D",IF(H83&gt;49,"C",IF(H83&gt;39,"B",IF(H83&gt;21,"A","A")))),IF(H83&gt;39,"F",IF(H83&gt;21,"F","F")))))</f>
        <v>D</v>
      </c>
      <c r="J83" s="36">
        <v>1</v>
      </c>
      <c r="K83" s="9">
        <v>0.06252314814814815</v>
      </c>
      <c r="L83" s="8" t="s">
        <v>120</v>
      </c>
    </row>
    <row r="84" spans="1:12" s="7" customFormat="1" ht="12.75" customHeight="1">
      <c r="A84" s="8">
        <v>56</v>
      </c>
      <c r="B84" s="11" t="s">
        <v>2</v>
      </c>
      <c r="C84" s="11" t="s">
        <v>3</v>
      </c>
      <c r="D84" s="8" t="s">
        <v>214</v>
      </c>
      <c r="E84" s="11" t="s">
        <v>51</v>
      </c>
      <c r="F84" s="12">
        <v>1942</v>
      </c>
      <c r="G84" s="8" t="s">
        <v>100</v>
      </c>
      <c r="H84" s="8">
        <f>IF(F84&lt;TentoRok-100,"",TentoRok-F84)</f>
        <v>67</v>
      </c>
      <c r="I84" s="8" t="str">
        <f>IF(OR(L84="16w",L84="26w"),"NW",IF(H84="","",IF(G84="M",IF(H84&gt;59,"D",IF(H84&gt;49,"C",IF(H84&gt;39,"B",IF(H84&gt;21,"A","A")))),IF(H84&gt;39,"F",IF(H84&gt;21,"F","F")))))</f>
        <v>D</v>
      </c>
      <c r="J84" s="36">
        <v>2</v>
      </c>
      <c r="K84" s="9">
        <v>0.07083333333333333</v>
      </c>
      <c r="L84" s="8" t="s">
        <v>120</v>
      </c>
    </row>
    <row r="86" spans="1:12" s="13" customFormat="1" ht="12.75" customHeight="1">
      <c r="A86" s="8">
        <v>42</v>
      </c>
      <c r="B86" s="14" t="s">
        <v>218</v>
      </c>
      <c r="C86" s="14" t="s">
        <v>142</v>
      </c>
      <c r="D86" s="8">
        <v>52</v>
      </c>
      <c r="E86" s="13" t="s">
        <v>66</v>
      </c>
      <c r="F86" s="8">
        <v>1992</v>
      </c>
      <c r="G86" s="8" t="s">
        <v>101</v>
      </c>
      <c r="H86" s="8">
        <f aca="true" t="shared" si="8" ref="H86:H94">IF(F86&lt;TentoRok-100,"",TentoRok-F86)</f>
        <v>17</v>
      </c>
      <c r="I86" s="8" t="str">
        <f aca="true" t="shared" si="9" ref="I86:I94">IF(OR(L86="16w",L86="26w"),"NW",IF(H86="","",IF(G86="M",IF(H86&gt;59,"D",IF(H86&gt;49,"C",IF(H86&gt;39,"B",IF(H86&gt;21,"A","A")))),IF(H86&gt;39,"F",IF(H86&gt;21,"F","F")))))</f>
        <v>F</v>
      </c>
      <c r="J86" s="32">
        <v>1</v>
      </c>
      <c r="K86" s="9">
        <v>0.06482638888888889</v>
      </c>
      <c r="L86" s="8" t="s">
        <v>120</v>
      </c>
    </row>
    <row r="87" spans="1:12" s="7" customFormat="1" ht="12.75" customHeight="1">
      <c r="A87" s="8">
        <v>51</v>
      </c>
      <c r="B87" s="28" t="s">
        <v>126</v>
      </c>
      <c r="C87" s="28" t="s">
        <v>113</v>
      </c>
      <c r="D87" s="8">
        <v>58</v>
      </c>
      <c r="E87" s="28" t="s">
        <v>125</v>
      </c>
      <c r="F87" s="29">
        <v>1985</v>
      </c>
      <c r="G87" s="8" t="s">
        <v>101</v>
      </c>
      <c r="H87" s="8">
        <f t="shared" si="8"/>
        <v>24</v>
      </c>
      <c r="I87" s="8" t="str">
        <f t="shared" si="9"/>
        <v>F</v>
      </c>
      <c r="J87" s="32">
        <v>2</v>
      </c>
      <c r="K87" s="9">
        <v>0.06887731481481481</v>
      </c>
      <c r="L87" s="8" t="s">
        <v>120</v>
      </c>
    </row>
    <row r="88" spans="1:12" s="7" customFormat="1" ht="12.75" customHeight="1">
      <c r="A88" s="8">
        <v>53</v>
      </c>
      <c r="B88" s="17" t="s">
        <v>77</v>
      </c>
      <c r="C88" s="15" t="s">
        <v>44</v>
      </c>
      <c r="D88" s="8">
        <v>93</v>
      </c>
      <c r="E88" s="13" t="s">
        <v>52</v>
      </c>
      <c r="F88" s="8">
        <v>1991</v>
      </c>
      <c r="G88" s="8" t="s">
        <v>101</v>
      </c>
      <c r="H88" s="8">
        <f t="shared" si="8"/>
        <v>18</v>
      </c>
      <c r="I88" s="8" t="str">
        <f t="shared" si="9"/>
        <v>F</v>
      </c>
      <c r="J88" s="32">
        <v>3</v>
      </c>
      <c r="K88" s="9">
        <v>0.07023148148148149</v>
      </c>
      <c r="L88" s="8" t="s">
        <v>120</v>
      </c>
    </row>
    <row r="89" spans="1:12" s="7" customFormat="1" ht="12.75" customHeight="1">
      <c r="A89" s="8">
        <v>55</v>
      </c>
      <c r="B89" s="15" t="s">
        <v>80</v>
      </c>
      <c r="C89" s="15" t="s">
        <v>29</v>
      </c>
      <c r="D89" s="8" t="s">
        <v>214</v>
      </c>
      <c r="E89" s="15" t="s">
        <v>109</v>
      </c>
      <c r="F89" s="8">
        <v>1973</v>
      </c>
      <c r="G89" s="8" t="s">
        <v>101</v>
      </c>
      <c r="H89" s="8">
        <f t="shared" si="8"/>
        <v>36</v>
      </c>
      <c r="I89" s="8" t="str">
        <f t="shared" si="9"/>
        <v>F</v>
      </c>
      <c r="J89" s="8">
        <v>4</v>
      </c>
      <c r="K89" s="9">
        <v>0.07072916666666666</v>
      </c>
      <c r="L89" s="8" t="s">
        <v>120</v>
      </c>
    </row>
    <row r="90" spans="1:12" s="7" customFormat="1" ht="12.75" customHeight="1">
      <c r="A90" s="8">
        <v>62</v>
      </c>
      <c r="B90" s="13" t="s">
        <v>61</v>
      </c>
      <c r="C90" s="13" t="s">
        <v>62</v>
      </c>
      <c r="D90" s="8">
        <v>11</v>
      </c>
      <c r="E90" s="13" t="s">
        <v>106</v>
      </c>
      <c r="F90" s="8">
        <v>1981</v>
      </c>
      <c r="G90" s="8" t="s">
        <v>101</v>
      </c>
      <c r="H90" s="8">
        <f t="shared" si="8"/>
        <v>28</v>
      </c>
      <c r="I90" s="8" t="str">
        <f t="shared" si="9"/>
        <v>F</v>
      </c>
      <c r="J90" s="8">
        <v>5</v>
      </c>
      <c r="K90" s="9">
        <v>0.07359953703703703</v>
      </c>
      <c r="L90" s="8" t="s">
        <v>120</v>
      </c>
    </row>
    <row r="91" spans="1:12" s="7" customFormat="1" ht="12.75" customHeight="1">
      <c r="A91" s="8">
        <v>65</v>
      </c>
      <c r="B91" s="14" t="s">
        <v>146</v>
      </c>
      <c r="C91" s="14" t="s">
        <v>79</v>
      </c>
      <c r="D91" s="8">
        <v>63</v>
      </c>
      <c r="E91" s="13" t="s">
        <v>65</v>
      </c>
      <c r="F91" s="8">
        <v>1970</v>
      </c>
      <c r="G91" s="8" t="s">
        <v>101</v>
      </c>
      <c r="H91" s="8">
        <f t="shared" si="8"/>
        <v>39</v>
      </c>
      <c r="I91" s="8" t="str">
        <f t="shared" si="9"/>
        <v>F</v>
      </c>
      <c r="J91" s="8">
        <v>6</v>
      </c>
      <c r="K91" s="9">
        <v>0.07565972222222223</v>
      </c>
      <c r="L91" s="8" t="s">
        <v>120</v>
      </c>
    </row>
    <row r="92" spans="1:12" s="7" customFormat="1" ht="12.75" customHeight="1">
      <c r="A92" s="8">
        <v>68</v>
      </c>
      <c r="B92" s="14" t="s">
        <v>111</v>
      </c>
      <c r="C92" s="14" t="s">
        <v>83</v>
      </c>
      <c r="D92" s="8">
        <v>84</v>
      </c>
      <c r="E92" s="13" t="s">
        <v>125</v>
      </c>
      <c r="F92" s="8">
        <v>1978</v>
      </c>
      <c r="G92" s="8" t="s">
        <v>101</v>
      </c>
      <c r="H92" s="8">
        <f t="shared" si="8"/>
        <v>31</v>
      </c>
      <c r="I92" s="8" t="str">
        <f t="shared" si="9"/>
        <v>F</v>
      </c>
      <c r="J92" s="8">
        <v>7</v>
      </c>
      <c r="K92" s="9">
        <v>0.07706018518518519</v>
      </c>
      <c r="L92" s="8" t="s">
        <v>120</v>
      </c>
    </row>
    <row r="93" spans="1:12" s="7" customFormat="1" ht="12.75" customHeight="1">
      <c r="A93" s="8">
        <v>73</v>
      </c>
      <c r="B93" s="14" t="s">
        <v>87</v>
      </c>
      <c r="C93" s="14" t="s">
        <v>88</v>
      </c>
      <c r="D93" s="8">
        <v>60</v>
      </c>
      <c r="E93" s="13" t="s">
        <v>190</v>
      </c>
      <c r="F93" s="8">
        <v>1986</v>
      </c>
      <c r="G93" s="8" t="s">
        <v>101</v>
      </c>
      <c r="H93" s="8">
        <f t="shared" si="8"/>
        <v>23</v>
      </c>
      <c r="I93" s="8" t="str">
        <f t="shared" si="9"/>
        <v>F</v>
      </c>
      <c r="J93" s="8">
        <v>8</v>
      </c>
      <c r="K93" s="9">
        <v>0.07824074074074074</v>
      </c>
      <c r="L93" s="8" t="s">
        <v>120</v>
      </c>
    </row>
    <row r="94" spans="1:12" s="13" customFormat="1" ht="12.75" customHeight="1">
      <c r="A94" s="8">
        <v>84</v>
      </c>
      <c r="B94" s="14" t="s">
        <v>173</v>
      </c>
      <c r="C94" s="14" t="s">
        <v>88</v>
      </c>
      <c r="D94" s="8">
        <v>476</v>
      </c>
      <c r="E94" s="13" t="s">
        <v>54</v>
      </c>
      <c r="F94" s="8">
        <v>1985</v>
      </c>
      <c r="G94" s="8" t="s">
        <v>101</v>
      </c>
      <c r="H94" s="8">
        <f t="shared" si="8"/>
        <v>24</v>
      </c>
      <c r="I94" s="8" t="str">
        <f t="shared" si="9"/>
        <v>F</v>
      </c>
      <c r="J94" s="8">
        <v>9</v>
      </c>
      <c r="K94" s="9">
        <v>0.08928240740740741</v>
      </c>
      <c r="L94" s="8" t="s">
        <v>120</v>
      </c>
    </row>
    <row r="95" spans="1:12" s="7" customFormat="1" ht="12.75" customHeight="1">
      <c r="A95" s="8"/>
      <c r="B95" s="14"/>
      <c r="C95" s="14"/>
      <c r="D95" s="8"/>
      <c r="E95" s="13"/>
      <c r="F95" s="8"/>
      <c r="G95" s="8"/>
      <c r="H95" s="8"/>
      <c r="I95" s="8"/>
      <c r="J95" s="8"/>
      <c r="K95" s="9"/>
      <c r="L95" s="8"/>
    </row>
  </sheetData>
  <sheetProtection/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421875" style="0" bestFit="1" customWidth="1"/>
    <col min="2" max="2" width="23.7109375" style="0" bestFit="1" customWidth="1"/>
  </cols>
  <sheetData>
    <row r="1" spans="1:2" ht="12.75">
      <c r="A1" t="s">
        <v>102</v>
      </c>
      <c r="B1" s="31">
        <v>2009</v>
      </c>
    </row>
    <row r="3" spans="1:2" ht="12.75">
      <c r="A3" s="22" t="s">
        <v>91</v>
      </c>
      <c r="B3" s="22" t="s">
        <v>196</v>
      </c>
    </row>
    <row r="4" spans="1:2" ht="12.75">
      <c r="A4" s="22" t="s">
        <v>92</v>
      </c>
      <c r="B4" s="22" t="s">
        <v>197</v>
      </c>
    </row>
    <row r="5" spans="1:2" ht="12.75">
      <c r="A5" s="22" t="s">
        <v>96</v>
      </c>
      <c r="B5" s="22" t="s">
        <v>198</v>
      </c>
    </row>
    <row r="6" spans="1:2" ht="12.75">
      <c r="A6" s="22" t="s">
        <v>98</v>
      </c>
      <c r="B6" s="22" t="s">
        <v>216</v>
      </c>
    </row>
    <row r="7" spans="1:2" ht="12.75">
      <c r="A7" s="22" t="s">
        <v>97</v>
      </c>
      <c r="B7" s="22" t="s">
        <v>199</v>
      </c>
    </row>
    <row r="8" spans="1:2" ht="12.75">
      <c r="A8" s="22" t="s">
        <v>200</v>
      </c>
      <c r="B8" s="22" t="s">
        <v>201</v>
      </c>
    </row>
    <row r="9" spans="1:2" ht="12.75">
      <c r="A9" s="22" t="s">
        <v>202</v>
      </c>
      <c r="B9" s="22" t="s">
        <v>203</v>
      </c>
    </row>
    <row r="10" spans="1:2" ht="12.75">
      <c r="A10" s="20" t="s">
        <v>99</v>
      </c>
      <c r="B10" s="20" t="s">
        <v>215</v>
      </c>
    </row>
    <row r="12" spans="1:2" ht="12.75">
      <c r="A12" s="19" t="s">
        <v>204</v>
      </c>
      <c r="B12" s="21"/>
    </row>
    <row r="13" spans="1:2" ht="12.75">
      <c r="A13" s="23" t="s">
        <v>210</v>
      </c>
      <c r="B13" s="22" t="s">
        <v>205</v>
      </c>
    </row>
    <row r="14" spans="1:2" ht="12.75">
      <c r="A14" s="24" t="s">
        <v>211</v>
      </c>
      <c r="B14" s="22" t="s">
        <v>206</v>
      </c>
    </row>
    <row r="15" spans="1:2" ht="12.75">
      <c r="A15" s="25" t="s">
        <v>212</v>
      </c>
      <c r="B15" s="22" t="s">
        <v>207</v>
      </c>
    </row>
    <row r="16" spans="1:2" ht="12.75">
      <c r="A16" s="26" t="s">
        <v>213</v>
      </c>
      <c r="B16" s="22" t="s">
        <v>208</v>
      </c>
    </row>
    <row r="17" spans="1:2" ht="12.75">
      <c r="A17" s="27" t="s">
        <v>101</v>
      </c>
      <c r="B17" s="22" t="s">
        <v>209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Vladimir Bilik</cp:lastModifiedBy>
  <cp:lastPrinted>2004-11-06T16:04:38Z</cp:lastPrinted>
  <dcterms:created xsi:type="dcterms:W3CDTF">2003-11-05T18:42:06Z</dcterms:created>
  <dcterms:modified xsi:type="dcterms:W3CDTF">2009-11-19T05:43:06Z</dcterms:modified>
  <cp:category/>
  <cp:version/>
  <cp:contentType/>
  <cp:contentStatus/>
</cp:coreProperties>
</file>