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Výsledky 2019" sheetId="1" r:id="rId1"/>
    <sheet name="Vyhodnotenie 16 km" sheetId="2" r:id="rId2"/>
    <sheet name="Výsledky 9,7 km 2019" sheetId="3" r:id="rId3"/>
    <sheet name="Vyhodnotenie 9,7 km 2019" sheetId="4" r:id="rId4"/>
    <sheet name="CHLAPCI 2019" sheetId="5" r:id="rId5"/>
    <sheet name="DIEVČATÁ 2019" sheetId="6" r:id="rId6"/>
    <sheet name="Dievčatá 2019 Ruskov" sheetId="7" r:id="rId7"/>
    <sheet name="Chlapci 2019 Ruskov" sheetId="8" r:id="rId8"/>
    <sheet name="Kategórie a trať" sheetId="9" r:id="rId9"/>
    <sheet name="List7" sheetId="10" state="hidden" r:id="rId10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<sst xmlns="http://schemas.openxmlformats.org/spreadsheetml/2006/main" count="2064" uniqueCount="555">
  <si>
    <t>Meno</t>
  </si>
  <si>
    <t>Oddiel</t>
  </si>
  <si>
    <t>Čas</t>
  </si>
  <si>
    <t>m</t>
  </si>
  <si>
    <t>m/ž</t>
  </si>
  <si>
    <t>rok</t>
  </si>
  <si>
    <t>Kat.</t>
  </si>
  <si>
    <t>Štart. číslo</t>
  </si>
  <si>
    <t>Rok nar.</t>
  </si>
  <si>
    <t>Por.  číslo</t>
  </si>
  <si>
    <t>Por.        v kat.</t>
  </si>
  <si>
    <t>ž</t>
  </si>
  <si>
    <t>Košice</t>
  </si>
  <si>
    <t>Štát</t>
  </si>
  <si>
    <t>SVK</t>
  </si>
  <si>
    <t>MCHK Ruskov</t>
  </si>
  <si>
    <t>Ruskov</t>
  </si>
  <si>
    <t>Bohdanovce</t>
  </si>
  <si>
    <t>MBK Veľké Kapušany</t>
  </si>
  <si>
    <t>Olšovany</t>
  </si>
  <si>
    <t>Metropol Košice</t>
  </si>
  <si>
    <t>Por. číslo</t>
  </si>
  <si>
    <t>BK Geča</t>
  </si>
  <si>
    <t>O5 BK Furča Košice</t>
  </si>
  <si>
    <t>9,7 km</t>
  </si>
  <si>
    <t>16,5 km</t>
  </si>
  <si>
    <t>TEHO Košice</t>
  </si>
  <si>
    <t>Svinica</t>
  </si>
  <si>
    <t>Havný rozhodca: Peter Buc, 0905299189, peter.buc59@gmail.com</t>
  </si>
  <si>
    <t>Výsledky spracovala: Anna Bucová</t>
  </si>
  <si>
    <t>Výsledková listina "Behu Olšavský pohár" zo dňa 24.  septembra 2017</t>
  </si>
  <si>
    <t xml:space="preserve">3. ročník </t>
  </si>
  <si>
    <t>Priezvisko</t>
  </si>
  <si>
    <t>Erik</t>
  </si>
  <si>
    <t>Matúš</t>
  </si>
  <si>
    <t>Ján</t>
  </si>
  <si>
    <t>Remias</t>
  </si>
  <si>
    <t>Peter</t>
  </si>
  <si>
    <t>Giebel</t>
  </si>
  <si>
    <t>Radoslav</t>
  </si>
  <si>
    <t>Štefan</t>
  </si>
  <si>
    <t>Malyy</t>
  </si>
  <si>
    <t>Anatolij</t>
  </si>
  <si>
    <t>Onofrej</t>
  </si>
  <si>
    <t>Rastislav</t>
  </si>
  <si>
    <t>Jozef</t>
  </si>
  <si>
    <t>Fabrici</t>
  </si>
  <si>
    <t>Pavol</t>
  </si>
  <si>
    <t>Active Life Košice</t>
  </si>
  <si>
    <t>TJ Obal servis Košice</t>
  </si>
  <si>
    <t>Active life Košice</t>
  </si>
  <si>
    <t>Čiripová</t>
  </si>
  <si>
    <t>Zuzana</t>
  </si>
  <si>
    <t>Alena</t>
  </si>
  <si>
    <t>Mária</t>
  </si>
  <si>
    <t>Kolibárová</t>
  </si>
  <si>
    <t>Martina</t>
  </si>
  <si>
    <t>Eva</t>
  </si>
  <si>
    <t>Semanová</t>
  </si>
  <si>
    <t>Zlatka</t>
  </si>
  <si>
    <t>Monika</t>
  </si>
  <si>
    <t>Rozhanovce</t>
  </si>
  <si>
    <t>MARAS team</t>
  </si>
  <si>
    <t>Baláž</t>
  </si>
  <si>
    <t>Matej</t>
  </si>
  <si>
    <t>Berg</t>
  </si>
  <si>
    <t>Vladimír</t>
  </si>
  <si>
    <t>Bodnárová</t>
  </si>
  <si>
    <t>Drančák</t>
  </si>
  <si>
    <t>Michal</t>
  </si>
  <si>
    <t>Hiľovský</t>
  </si>
  <si>
    <t>Lukáš</t>
  </si>
  <si>
    <t>Kassay</t>
  </si>
  <si>
    <t>Vojtech</t>
  </si>
  <si>
    <t>Keruľ</t>
  </si>
  <si>
    <t>František</t>
  </si>
  <si>
    <t>Laincz</t>
  </si>
  <si>
    <t>Miroslav</t>
  </si>
  <si>
    <t>Oselský</t>
  </si>
  <si>
    <t>Milan</t>
  </si>
  <si>
    <t>Pálfi</t>
  </si>
  <si>
    <t>Papp</t>
  </si>
  <si>
    <t>Zoltán</t>
  </si>
  <si>
    <t>Pogány</t>
  </si>
  <si>
    <t>Branko</t>
  </si>
  <si>
    <t>Škrak</t>
  </si>
  <si>
    <t>Maroš</t>
  </si>
  <si>
    <t>Uličný</t>
  </si>
  <si>
    <t>Vasil</t>
  </si>
  <si>
    <t>Gabriel</t>
  </si>
  <si>
    <t>Doky kickboxing team</t>
  </si>
  <si>
    <t>StudentTIMES</t>
  </si>
  <si>
    <t>Herpetolog</t>
  </si>
  <si>
    <t>Active life ,strechy stepal</t>
  </si>
  <si>
    <t>Muži 9,7 km</t>
  </si>
  <si>
    <t>Kategórie</t>
  </si>
  <si>
    <t>Bačík</t>
  </si>
  <si>
    <t>Gombita</t>
  </si>
  <si>
    <t>Hajduk</t>
  </si>
  <si>
    <t>Imrich</t>
  </si>
  <si>
    <t>Pribičko</t>
  </si>
  <si>
    <t>Tiszová</t>
  </si>
  <si>
    <t>Alžbeta</t>
  </si>
  <si>
    <t>Vilhan</t>
  </si>
  <si>
    <t>Seniori (Muži+Ženy nad 60 rokov) 9,7 km</t>
  </si>
  <si>
    <t>Bežim pre chudobných OÁZA</t>
  </si>
  <si>
    <t>ŽSR Košice</t>
  </si>
  <si>
    <t>TMS International Košice, s.r.o.</t>
  </si>
  <si>
    <t>Gedeon</t>
  </si>
  <si>
    <t>Hajduková</t>
  </si>
  <si>
    <t>Katarína</t>
  </si>
  <si>
    <t>Hiľovská</t>
  </si>
  <si>
    <t>Lenka</t>
  </si>
  <si>
    <t>Holubecká</t>
  </si>
  <si>
    <t>Hudáková</t>
  </si>
  <si>
    <t>Andrea</t>
  </si>
  <si>
    <t>Kardošová</t>
  </si>
  <si>
    <t>Alexandra</t>
  </si>
  <si>
    <t>Němcová</t>
  </si>
  <si>
    <t>Barbora</t>
  </si>
  <si>
    <t>Reiszová</t>
  </si>
  <si>
    <t>Doky Kickboxing Team</t>
  </si>
  <si>
    <t>Ženy 9,7 km</t>
  </si>
  <si>
    <t>2000-2002</t>
  </si>
  <si>
    <t>JM</t>
  </si>
  <si>
    <t>Ženy nad 60 rokov</t>
  </si>
  <si>
    <t>Z</t>
  </si>
  <si>
    <t>KAT</t>
  </si>
  <si>
    <t>M</t>
  </si>
  <si>
    <t>MS</t>
  </si>
  <si>
    <t>ŽS</t>
  </si>
  <si>
    <t>Ž</t>
  </si>
  <si>
    <t>dorastenci</t>
  </si>
  <si>
    <t>Biacovský</t>
  </si>
  <si>
    <t>Ondrej</t>
  </si>
  <si>
    <t>samoplatca</t>
  </si>
  <si>
    <t>Kažimír</t>
  </si>
  <si>
    <t>Garčár</t>
  </si>
  <si>
    <t>BK STEEL Košice</t>
  </si>
  <si>
    <t xml:space="preserve">Stašik </t>
  </si>
  <si>
    <t>Bertotovce</t>
  </si>
  <si>
    <t xml:space="preserve">M </t>
  </si>
  <si>
    <t>Pastor</t>
  </si>
  <si>
    <t>GEKON</t>
  </si>
  <si>
    <t>Slávia TU Košice</t>
  </si>
  <si>
    <t>Róbert</t>
  </si>
  <si>
    <t>Rusnák</t>
  </si>
  <si>
    <t>Sečovce</t>
  </si>
  <si>
    <t>Gašparovič</t>
  </si>
  <si>
    <t>Kevin</t>
  </si>
  <si>
    <t>Patrik</t>
  </si>
  <si>
    <t>Bača</t>
  </si>
  <si>
    <t>Raschupkin</t>
  </si>
  <si>
    <t>Sergei</t>
  </si>
  <si>
    <t>Mally team</t>
  </si>
  <si>
    <t>Demočko</t>
  </si>
  <si>
    <t>Tomáš</t>
  </si>
  <si>
    <t>Kaduk</t>
  </si>
  <si>
    <t>Pavlov</t>
  </si>
  <si>
    <t>Juraj</t>
  </si>
  <si>
    <t>KOB - Metropol Sečovce</t>
  </si>
  <si>
    <t>Vranov</t>
  </si>
  <si>
    <t>Kuľbaga</t>
  </si>
  <si>
    <t>Profit meta</t>
  </si>
  <si>
    <t>Repčík</t>
  </si>
  <si>
    <t>Pavel</t>
  </si>
  <si>
    <t>OÚ Mengusovce</t>
  </si>
  <si>
    <t>Majza</t>
  </si>
  <si>
    <t>Hodorová</t>
  </si>
  <si>
    <t>Ingrid</t>
  </si>
  <si>
    <t>Adamkovičová</t>
  </si>
  <si>
    <t>Elena</t>
  </si>
  <si>
    <t>Jánošík</t>
  </si>
  <si>
    <t>Rákoš</t>
  </si>
  <si>
    <t>Juhás</t>
  </si>
  <si>
    <t>Cyril</t>
  </si>
  <si>
    <t>dátum</t>
  </si>
  <si>
    <t>Por. v kat.</t>
  </si>
  <si>
    <t>Jaro</t>
  </si>
  <si>
    <t>Butkay</t>
  </si>
  <si>
    <t>Parks</t>
  </si>
  <si>
    <t>Jon</t>
  </si>
  <si>
    <t>Renáta</t>
  </si>
  <si>
    <t>Michaľany</t>
  </si>
  <si>
    <t>Čigáš</t>
  </si>
  <si>
    <t>Daniel</t>
  </si>
  <si>
    <t>Tibor</t>
  </si>
  <si>
    <t>Varga</t>
  </si>
  <si>
    <t>Igor</t>
  </si>
  <si>
    <t>Sopko</t>
  </si>
  <si>
    <t>Dominik</t>
  </si>
  <si>
    <t>Martin</t>
  </si>
  <si>
    <t>Kudlová</t>
  </si>
  <si>
    <t>TMS International Košice</t>
  </si>
  <si>
    <t>Jana</t>
  </si>
  <si>
    <t>Juhásová</t>
  </si>
  <si>
    <t>Active life</t>
  </si>
  <si>
    <t>Ladislav</t>
  </si>
  <si>
    <t>Roman</t>
  </si>
  <si>
    <t>Beáta</t>
  </si>
  <si>
    <t>Čulko</t>
  </si>
  <si>
    <t>Pačuta</t>
  </si>
  <si>
    <t>Vranov/Lomnica</t>
  </si>
  <si>
    <t>Timár</t>
  </si>
  <si>
    <t>Skálová</t>
  </si>
  <si>
    <t>Marcela</t>
  </si>
  <si>
    <t>Nižná Hutka</t>
  </si>
  <si>
    <t>Holubčík</t>
  </si>
  <si>
    <t>Marián</t>
  </si>
  <si>
    <t>Mačanga</t>
  </si>
  <si>
    <t>Filip</t>
  </si>
  <si>
    <t>Active Life</t>
  </si>
  <si>
    <t>Ujlaky</t>
  </si>
  <si>
    <t>Menkyna</t>
  </si>
  <si>
    <t>Senec</t>
  </si>
  <si>
    <t>Šimko</t>
  </si>
  <si>
    <t>Bogár</t>
  </si>
  <si>
    <t>János</t>
  </si>
  <si>
    <t>Ildikó</t>
  </si>
  <si>
    <t>Schnurerová</t>
  </si>
  <si>
    <t>Miloš</t>
  </si>
  <si>
    <t>TJ Obalservis Košice</t>
  </si>
  <si>
    <t>Vranov nad Topľou</t>
  </si>
  <si>
    <t>Eugen</t>
  </si>
  <si>
    <t>Por. čís.</t>
  </si>
  <si>
    <t>Štar. čís.</t>
  </si>
  <si>
    <t>O</t>
  </si>
  <si>
    <t>Balogh</t>
  </si>
  <si>
    <t>Radomír</t>
  </si>
  <si>
    <t>Obec Bohdanovce</t>
  </si>
  <si>
    <t>Jaroslav</t>
  </si>
  <si>
    <t>Natália</t>
  </si>
  <si>
    <t>Janovičová</t>
  </si>
  <si>
    <t>Iveta</t>
  </si>
  <si>
    <t>Hájnik</t>
  </si>
  <si>
    <t>Štart. čís.</t>
  </si>
  <si>
    <t>I</t>
  </si>
  <si>
    <t>Muži do 39 rokov</t>
  </si>
  <si>
    <t>Výsledková listina "Behu Olšavský pohár" zo dňa 22.  septembra 2019</t>
  </si>
  <si>
    <t>Triatlonovy klub Košice</t>
  </si>
  <si>
    <t>Jakasport</t>
  </si>
  <si>
    <t>Brestov</t>
  </si>
  <si>
    <t>Trojčák</t>
  </si>
  <si>
    <t>Družstevná pri Hornáde</t>
  </si>
  <si>
    <t>Richard</t>
  </si>
  <si>
    <t>Tréfa</t>
  </si>
  <si>
    <t>Enduro Klub Tepličany</t>
  </si>
  <si>
    <t>SOPKA Seňa</t>
  </si>
  <si>
    <t>TJ OBAL SERVIS Košice</t>
  </si>
  <si>
    <t>Polyácsko</t>
  </si>
  <si>
    <t>Cesty Košice running team</t>
  </si>
  <si>
    <t>Dečo</t>
  </si>
  <si>
    <t>Sura Team</t>
  </si>
  <si>
    <t>Dzurilla</t>
  </si>
  <si>
    <t>Dárius</t>
  </si>
  <si>
    <t>Klčov</t>
  </si>
  <si>
    <t>Gabri</t>
  </si>
  <si>
    <t>Lóránt</t>
  </si>
  <si>
    <t>Hudák</t>
  </si>
  <si>
    <t>Jany</t>
  </si>
  <si>
    <t>Oáza (Košice)</t>
  </si>
  <si>
    <t>Kyrylyuk</t>
  </si>
  <si>
    <t>Andriy</t>
  </si>
  <si>
    <t>Miroššay</t>
  </si>
  <si>
    <t>Sopoliga</t>
  </si>
  <si>
    <t>Košické biele gazely</t>
  </si>
  <si>
    <t>JAKASKI</t>
  </si>
  <si>
    <t>Vavrek</t>
  </si>
  <si>
    <t>Adrian</t>
  </si>
  <si>
    <t>Dulova Ves</t>
  </si>
  <si>
    <t>Vrábeľ</t>
  </si>
  <si>
    <t>Nižný Čaj</t>
  </si>
  <si>
    <t>Bukovič</t>
  </si>
  <si>
    <t>Norbert</t>
  </si>
  <si>
    <t>NIKA WRC - Gemerunners</t>
  </si>
  <si>
    <t>TSSK</t>
  </si>
  <si>
    <t>Hamza</t>
  </si>
  <si>
    <t>Marcel</t>
  </si>
  <si>
    <t>Košice Krásna</t>
  </si>
  <si>
    <t>Ivaňák</t>
  </si>
  <si>
    <t>Longauer</t>
  </si>
  <si>
    <t>Lucián</t>
  </si>
  <si>
    <t>Anatoliy</t>
  </si>
  <si>
    <t>Malyy team</t>
  </si>
  <si>
    <t>Mišovic</t>
  </si>
  <si>
    <t>Bidovce</t>
  </si>
  <si>
    <t>MARAS teeam</t>
  </si>
  <si>
    <t>Pavúk</t>
  </si>
  <si>
    <t>SPIDER Porúbka</t>
  </si>
  <si>
    <t>Szilagyi</t>
  </si>
  <si>
    <t>Tóth</t>
  </si>
  <si>
    <t>Mikuláš</t>
  </si>
  <si>
    <t>Baňačkai</t>
  </si>
  <si>
    <t>Čeľovský</t>
  </si>
  <si>
    <t>BK Chellito Michaľany</t>
  </si>
  <si>
    <t>U-run</t>
  </si>
  <si>
    <t>Lengyel</t>
  </si>
  <si>
    <t>Lukáč</t>
  </si>
  <si>
    <t>Pahuli</t>
  </si>
  <si>
    <t>Imkor running team</t>
  </si>
  <si>
    <t>TJ Obal Servis Košice</t>
  </si>
  <si>
    <t>Turoczy</t>
  </si>
  <si>
    <t>Bodnár</t>
  </si>
  <si>
    <t>HEGYALJA2050</t>
  </si>
  <si>
    <t>Długosz</t>
  </si>
  <si>
    <t>Franciszek</t>
  </si>
  <si>
    <t>Newag Nowy Sacz</t>
  </si>
  <si>
    <t>Janovič</t>
  </si>
  <si>
    <t>Dancák</t>
  </si>
  <si>
    <t>Ficzere</t>
  </si>
  <si>
    <t>Bartolomej</t>
  </si>
  <si>
    <t>BK Steel Košice</t>
  </si>
  <si>
    <t>Huszár</t>
  </si>
  <si>
    <t>Tisza</t>
  </si>
  <si>
    <t>Industrial Solution</t>
  </si>
  <si>
    <t>Angušová</t>
  </si>
  <si>
    <t>Enduro klub Tepličany</t>
  </si>
  <si>
    <t>Beblavá</t>
  </si>
  <si>
    <t>Kočiščinová</t>
  </si>
  <si>
    <t>Liptáková</t>
  </si>
  <si>
    <t>Adela</t>
  </si>
  <si>
    <t>Petková</t>
  </si>
  <si>
    <t>Tréfová</t>
  </si>
  <si>
    <t>Ľudmila</t>
  </si>
  <si>
    <t>Tresová</t>
  </si>
  <si>
    <t>Dana</t>
  </si>
  <si>
    <t>White</t>
  </si>
  <si>
    <t>Regina</t>
  </si>
  <si>
    <t>Kopčáková Seligová</t>
  </si>
  <si>
    <t>Lehotská</t>
  </si>
  <si>
    <t>Poliaková</t>
  </si>
  <si>
    <t>Petra</t>
  </si>
  <si>
    <t>Solyak</t>
  </si>
  <si>
    <t>Maryna</t>
  </si>
  <si>
    <t>Stanovčáková</t>
  </si>
  <si>
    <t>Bukovičová</t>
  </si>
  <si>
    <t>Jolana</t>
  </si>
  <si>
    <t>NIKA WRC Rožňava</t>
  </si>
  <si>
    <t>Krištanová</t>
  </si>
  <si>
    <t>Mahuliena</t>
  </si>
  <si>
    <t>All4Run Vranov nad Topľou</t>
  </si>
  <si>
    <t>Stašová</t>
  </si>
  <si>
    <t>Morvayová</t>
  </si>
  <si>
    <t>Henrieta</t>
  </si>
  <si>
    <t>U-Run(Uzhorod)</t>
  </si>
  <si>
    <t>POL</t>
  </si>
  <si>
    <t>UKR</t>
  </si>
  <si>
    <t>HUN</t>
  </si>
  <si>
    <t>Triatlonovy klub Košice, Obec Ruskov</t>
  </si>
  <si>
    <t>5. ročník /39.roč.memorial Júliusa Kažimíra/</t>
  </si>
  <si>
    <t xml:space="preserve">Juhás </t>
  </si>
  <si>
    <t>DHZ Rusov</t>
  </si>
  <si>
    <t>Kulkovský</t>
  </si>
  <si>
    <t>Tvrdošín</t>
  </si>
  <si>
    <t>Pavileková</t>
  </si>
  <si>
    <t>Ľubica</t>
  </si>
  <si>
    <t>NF</t>
  </si>
  <si>
    <t>Muži absolutné poradie</t>
  </si>
  <si>
    <t>Ženy absolutné poradie</t>
  </si>
  <si>
    <t>Muži 60-69 rokov</t>
  </si>
  <si>
    <t>Muži 70 a viac rokov</t>
  </si>
  <si>
    <t>Ženy 50-59 rokov</t>
  </si>
  <si>
    <t>Ženy 60 a viac rokov</t>
  </si>
  <si>
    <t>Muži juniori 18-19 rokov</t>
  </si>
  <si>
    <t>Muži 40-49 rokov</t>
  </si>
  <si>
    <t>Muži 50-59 rokov</t>
  </si>
  <si>
    <t>Ženy do 39 rokov</t>
  </si>
  <si>
    <t>Ženy 40-49 rokov</t>
  </si>
  <si>
    <t>NAJSTARŠÍ</t>
  </si>
  <si>
    <t>NAJMLADŠÍ</t>
  </si>
  <si>
    <t xml:space="preserve">            Výsledková listina RUSKOV detí 22.9.2019</t>
  </si>
  <si>
    <t>DETÍ - DIEVČATÁ</t>
  </si>
  <si>
    <t>Por.číslo</t>
  </si>
  <si>
    <t>Por.   v kat.</t>
  </si>
  <si>
    <t>Konečné poradie</t>
  </si>
  <si>
    <t>Umiestnenie</t>
  </si>
  <si>
    <t>Karin Vošová</t>
  </si>
  <si>
    <t>Marianna Demeková</t>
  </si>
  <si>
    <t>Zara Mária Benková</t>
  </si>
  <si>
    <t>Alica Juhásová</t>
  </si>
  <si>
    <t>Lucia Juhásová</t>
  </si>
  <si>
    <t>Ema Vargová</t>
  </si>
  <si>
    <t>Hana Popjaková</t>
  </si>
  <si>
    <t>Alexandra Bucová</t>
  </si>
  <si>
    <t>BUC TEAM Košice</t>
  </si>
  <si>
    <t>Barbora Hlavatá</t>
  </si>
  <si>
    <t>Boliarov</t>
  </si>
  <si>
    <t>Karolína Ignácová</t>
  </si>
  <si>
    <t>Barbora Ignácová</t>
  </si>
  <si>
    <t>Klaudia Hovancová</t>
  </si>
  <si>
    <t>Jana Šarišská</t>
  </si>
  <si>
    <t>Ďačov</t>
  </si>
  <si>
    <t>Júlia Šarišská</t>
  </si>
  <si>
    <t>Olívia Vrábľová</t>
  </si>
  <si>
    <t>D2</t>
  </si>
  <si>
    <t>Tereza Hájniková</t>
  </si>
  <si>
    <t>TK Košice</t>
  </si>
  <si>
    <t>Natália Hudačeková</t>
  </si>
  <si>
    <t>Družstevná</t>
  </si>
  <si>
    <t>Tereza Leferovičová</t>
  </si>
  <si>
    <t>Michaela Svatušková</t>
  </si>
  <si>
    <t>Karin Fedorová</t>
  </si>
  <si>
    <t>Sopka-Seňa</t>
  </si>
  <si>
    <t>Simona Fedorová</t>
  </si>
  <si>
    <t>Linda Gamrátová</t>
  </si>
  <si>
    <t>Sofia Mullerová</t>
  </si>
  <si>
    <t>Petronela Peťková</t>
  </si>
  <si>
    <t>JAKA</t>
  </si>
  <si>
    <t>Zuzana Bezáková</t>
  </si>
  <si>
    <t>Zuzana Hájniková</t>
  </si>
  <si>
    <t xml:space="preserve"> </t>
  </si>
  <si>
    <t>D6</t>
  </si>
  <si>
    <t>Daniela Ujlaky</t>
  </si>
  <si>
    <t>Valntína Miklošová</t>
  </si>
  <si>
    <t>Giebel Lilja</t>
  </si>
  <si>
    <t>Isabella Farkašová</t>
  </si>
  <si>
    <t>Charlotte Farkašová</t>
  </si>
  <si>
    <t>Natália Sopková</t>
  </si>
  <si>
    <t>Dominika Kašiarová</t>
  </si>
  <si>
    <t>Ema Vasilová</t>
  </si>
  <si>
    <t>Ema Nováková</t>
  </si>
  <si>
    <t>Zuzana Janovičová</t>
  </si>
  <si>
    <t>Hlavný rozhodca : Peter Buc peter.buc59@gmail.com 0905299189</t>
  </si>
  <si>
    <t>.</t>
  </si>
  <si>
    <t>DETÍ - CHLAPCI</t>
  </si>
  <si>
    <t>Štart číslo</t>
  </si>
  <si>
    <t>Lukáš Vastag</t>
  </si>
  <si>
    <t>Matej Demek</t>
  </si>
  <si>
    <t>Erik Ruščin</t>
  </si>
  <si>
    <t>Patrik Sopko</t>
  </si>
  <si>
    <t>Ján Hric</t>
  </si>
  <si>
    <t>Michal Kiraľ</t>
  </si>
  <si>
    <t>Tomáš Juhás</t>
  </si>
  <si>
    <t>Peter Varga</t>
  </si>
  <si>
    <t>Róbert Kovaľ</t>
  </si>
  <si>
    <t>Dominik Ruščin</t>
  </si>
  <si>
    <t>Jakub Drančák</t>
  </si>
  <si>
    <t>Matej Mikloš</t>
  </si>
  <si>
    <t>Sebastián Sokol</t>
  </si>
  <si>
    <t>Jakub Szanyi</t>
  </si>
  <si>
    <t>Charles Ezra Helton</t>
  </si>
  <si>
    <t>Henry James Helton</t>
  </si>
  <si>
    <t>John Helton</t>
  </si>
  <si>
    <t>Richard Buc</t>
  </si>
  <si>
    <t>Patrik Guľa</t>
  </si>
  <si>
    <t>Patrik Hudaček</t>
  </si>
  <si>
    <t>Jakub Parkanský</t>
  </si>
  <si>
    <t>Seňa</t>
  </si>
  <si>
    <t>Dávid Ovčarík</t>
  </si>
  <si>
    <t>Sopka Seňa</t>
  </si>
  <si>
    <t>Matúš Ujlaky</t>
  </si>
  <si>
    <t xml:space="preserve">Jaka </t>
  </si>
  <si>
    <t>Ján Tréfa</t>
  </si>
  <si>
    <t>Sebastián Skubeň</t>
  </si>
  <si>
    <t>Juventus</t>
  </si>
  <si>
    <t>Dávid Sinko</t>
  </si>
  <si>
    <t>Daniel Juhász</t>
  </si>
  <si>
    <t>Bažo</t>
  </si>
  <si>
    <t>Giebel Pontus</t>
  </si>
  <si>
    <t>Jakub Adam</t>
  </si>
  <si>
    <t>Sebastián Trojčák</t>
  </si>
  <si>
    <t>Richard Trojčák</t>
  </si>
  <si>
    <t>Dominik Lengyel</t>
  </si>
  <si>
    <t>Filip Lengyel</t>
  </si>
  <si>
    <t>Martin Mikloš</t>
  </si>
  <si>
    <t>Ďurďošík</t>
  </si>
  <si>
    <t>Lukáš Juhás</t>
  </si>
  <si>
    <t>Jakub Vasil</t>
  </si>
  <si>
    <t>Dušan Beblavý</t>
  </si>
  <si>
    <t>Patrik Beblavý</t>
  </si>
  <si>
    <t>Jakub Čulko</t>
  </si>
  <si>
    <t>Matúš Berg</t>
  </si>
  <si>
    <t>Peter Janovič</t>
  </si>
  <si>
    <t>Boris Kinlovič</t>
  </si>
  <si>
    <t>CH1</t>
  </si>
  <si>
    <t>Chlapci CH 1</t>
  </si>
  <si>
    <t>Chlapci CH 2</t>
  </si>
  <si>
    <t>Chlapci CH 3</t>
  </si>
  <si>
    <t>Chlapci CH 4</t>
  </si>
  <si>
    <t>Chlapci CH 5</t>
  </si>
  <si>
    <t>Dievčatá D1</t>
  </si>
  <si>
    <t>Dievčatá D2</t>
  </si>
  <si>
    <t>Dievčatá D3</t>
  </si>
  <si>
    <t>Dievčatá D4</t>
  </si>
  <si>
    <t>Dievčatá D5</t>
  </si>
  <si>
    <t>Dievčatá D6</t>
  </si>
  <si>
    <t>Detské kategórie – VMBL: 2019</t>
  </si>
  <si>
    <t>Rok narodenia</t>
  </si>
  <si>
    <t>Dĺžka trate</t>
  </si>
  <si>
    <t>Vek</t>
  </si>
  <si>
    <t>1.</t>
  </si>
  <si>
    <t>D 1</t>
  </si>
  <si>
    <t>Dievčatá - predškolský vek</t>
  </si>
  <si>
    <t>do roku 2015</t>
  </si>
  <si>
    <t>50 m</t>
  </si>
  <si>
    <t>4 roky a menej</t>
  </si>
  <si>
    <t>2.</t>
  </si>
  <si>
    <t>Ch 1</t>
  </si>
  <si>
    <t xml:space="preserve">Chlapci - predškolský vek </t>
  </si>
  <si>
    <t>3.</t>
  </si>
  <si>
    <t>D 2</t>
  </si>
  <si>
    <t>Dievčatá - Starší predškolský vek</t>
  </si>
  <si>
    <t>2014– 2012</t>
  </si>
  <si>
    <t>5-7 rokov</t>
  </si>
  <si>
    <t>4.</t>
  </si>
  <si>
    <t>Ch 2</t>
  </si>
  <si>
    <t>Chlapci - Starší predškolský vek</t>
  </si>
  <si>
    <t>5.</t>
  </si>
  <si>
    <t>D 3</t>
  </si>
  <si>
    <t>Dievčatá - Prípravka</t>
  </si>
  <si>
    <t>2011 - 2010</t>
  </si>
  <si>
    <t>100 m</t>
  </si>
  <si>
    <t>8-9 rokov</t>
  </si>
  <si>
    <t>6.</t>
  </si>
  <si>
    <t>Ch 3</t>
  </si>
  <si>
    <t>Chlapci - Prípravka</t>
  </si>
  <si>
    <t>2011– 2010</t>
  </si>
  <si>
    <t>7.</t>
  </si>
  <si>
    <t>D 4</t>
  </si>
  <si>
    <t>Dievčatá - Najmladšie žiačky</t>
  </si>
  <si>
    <t>2009– 2008</t>
  </si>
  <si>
    <t>200 m</t>
  </si>
  <si>
    <t>10-11 rokov</t>
  </si>
  <si>
    <t>8.</t>
  </si>
  <si>
    <t>Ch 4</t>
  </si>
  <si>
    <t>Chlapci - Najmladší žiaci</t>
  </si>
  <si>
    <t>9.</t>
  </si>
  <si>
    <t>D 5</t>
  </si>
  <si>
    <t>Dievčatá - Mladšie žiačky</t>
  </si>
  <si>
    <t>2007 - 2006</t>
  </si>
  <si>
    <t>300 m</t>
  </si>
  <si>
    <t>12-13 rokov</t>
  </si>
  <si>
    <t>10.</t>
  </si>
  <si>
    <t>Ch 5</t>
  </si>
  <si>
    <t>Chlapci - Mladší žiaci</t>
  </si>
  <si>
    <t>2007– 2006</t>
  </si>
  <si>
    <t>11.</t>
  </si>
  <si>
    <t>D 6</t>
  </si>
  <si>
    <t>Dievčatá - Staršie žiačky</t>
  </si>
  <si>
    <t>2005– 2004</t>
  </si>
  <si>
    <t>500 m</t>
  </si>
  <si>
    <t>14-15 rokov</t>
  </si>
  <si>
    <t>12.</t>
  </si>
  <si>
    <t>Ch 6</t>
  </si>
  <si>
    <t>Chlapci - Starší žiaci</t>
  </si>
  <si>
    <t>13.</t>
  </si>
  <si>
    <t>D 7</t>
  </si>
  <si>
    <t>Dorastenky</t>
  </si>
  <si>
    <t>2003–2002</t>
  </si>
  <si>
    <t>1500 m</t>
  </si>
  <si>
    <t>16-17 rokov</t>
  </si>
  <si>
    <t>14.</t>
  </si>
  <si>
    <t>Ch 7</t>
  </si>
  <si>
    <t>Dorastenci</t>
  </si>
  <si>
    <t>2003 - 2002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</si>
</sst>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Áno&quot;;&quot;Áno&quot;;&quot;Nie&quot;"/>
    <numFmt numFmtId="175" formatCode="&quot;Pravda&quot;;&quot;Pravda&quot;;&quot;Nepravda&quot;"/>
    <numFmt numFmtId="176" formatCode="&quot;Zapnuté&quot;;&quot;Zapnuté&quot;;&quot;Vypnuté&quot;"/>
    <numFmt numFmtId="177" formatCode="[$€-2]\ #\ ##,000_);[Red]\([$€-2]\ #\ ##,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¥€-2]\ #\ ##,000_);[Red]\([$€-2]\ #\ ##,000\)"/>
    <numFmt numFmtId="182" formatCode="[$-F400]h:mm:ss\ AM/PM"/>
    <numFmt numFmtId="183" formatCode="[$-409]h:mm:ss\ AM/PM;@"/>
  </numFmts>
  <fonts count="12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4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b/>
      <sz val="9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30"/>
      <name val="Arial"/>
      <family val="2"/>
    </font>
    <font>
      <sz val="7"/>
      <color indexed="8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7"/>
      <color indexed="30"/>
      <name val="Arial"/>
      <family val="2"/>
    </font>
    <font>
      <b/>
      <sz val="7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Noto Sans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7"/>
      <name val="Arial"/>
      <family val="2"/>
    </font>
    <font>
      <b/>
      <sz val="10"/>
      <color indexed="10"/>
      <name val="Noto Sans"/>
      <family val="0"/>
    </font>
    <font>
      <b/>
      <sz val="10"/>
      <color indexed="30"/>
      <name val="Noto Sans"/>
      <family val="0"/>
    </font>
    <font>
      <b/>
      <sz val="10"/>
      <color indexed="17"/>
      <name val="Noto Sans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b/>
      <sz val="9"/>
      <color rgb="FF0070C0"/>
      <name val="Arial"/>
      <family val="2"/>
    </font>
    <font>
      <b/>
      <sz val="8"/>
      <color rgb="FF0070C0"/>
      <name val="Arial"/>
      <family val="2"/>
    </font>
    <font>
      <b/>
      <sz val="10"/>
      <color rgb="FF0070C0"/>
      <name val="Arial"/>
      <family val="2"/>
    </font>
    <font>
      <sz val="7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7"/>
      <color rgb="FF0070C0"/>
      <name val="Arial"/>
      <family val="2"/>
    </font>
    <font>
      <b/>
      <sz val="7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Noto Sans"/>
      <family val="0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10"/>
      <color rgb="FFFF0000"/>
      <name val="Noto Sans"/>
      <family val="0"/>
    </font>
    <font>
      <b/>
      <sz val="10"/>
      <color rgb="FF0070C0"/>
      <name val="Noto Sans"/>
      <family val="0"/>
    </font>
    <font>
      <b/>
      <sz val="10"/>
      <color rgb="FF00B050"/>
      <name val="Noto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8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24" borderId="8" applyNumberFormat="0" applyAlignment="0" applyProtection="0"/>
    <xf numFmtId="0" fontId="91" fillId="25" borderId="8" applyNumberFormat="0" applyAlignment="0" applyProtection="0"/>
    <xf numFmtId="0" fontId="92" fillId="25" borderId="9" applyNumberFormat="0" applyAlignment="0" applyProtection="0"/>
    <xf numFmtId="0" fontId="93" fillId="0" borderId="0" applyNumberFormat="0" applyFill="0" applyBorder="0" applyAlignment="0" applyProtection="0"/>
    <xf numFmtId="0" fontId="94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95" fillId="0" borderId="10" xfId="0" applyFont="1" applyBorder="1" applyAlignment="1">
      <alignment horizontal="center"/>
    </xf>
    <xf numFmtId="0" fontId="95" fillId="0" borderId="10" xfId="0" applyFont="1" applyBorder="1" applyAlignment="1">
      <alignment/>
    </xf>
    <xf numFmtId="0" fontId="96" fillId="0" borderId="10" xfId="0" applyFont="1" applyBorder="1" applyAlignment="1">
      <alignment/>
    </xf>
    <xf numFmtId="21" fontId="95" fillId="0" borderId="10" xfId="0" applyNumberFormat="1" applyFont="1" applyBorder="1" applyAlignment="1">
      <alignment horizontal="center"/>
    </xf>
    <xf numFmtId="0" fontId="95" fillId="0" borderId="0" xfId="0" applyFont="1" applyAlignment="1">
      <alignment/>
    </xf>
    <xf numFmtId="0" fontId="97" fillId="0" borderId="10" xfId="0" applyFont="1" applyBorder="1" applyAlignment="1">
      <alignment horizontal="center" vertical="center"/>
    </xf>
    <xf numFmtId="0" fontId="98" fillId="0" borderId="10" xfId="0" applyFont="1" applyBorder="1" applyAlignment="1">
      <alignment horizontal="center" vertical="center"/>
    </xf>
    <xf numFmtId="0" fontId="9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9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0" fillId="0" borderId="1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9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vertical="center" wrapText="1"/>
    </xf>
    <xf numFmtId="0" fontId="99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98" fillId="0" borderId="10" xfId="0" applyFont="1" applyBorder="1" applyAlignment="1">
      <alignment vertical="center" wrapText="1"/>
    </xf>
    <xf numFmtId="0" fontId="98" fillId="0" borderId="10" xfId="0" applyFont="1" applyBorder="1" applyAlignment="1">
      <alignment horizontal="center" vertical="center" wrapText="1"/>
    </xf>
    <xf numFmtId="0" fontId="95" fillId="0" borderId="10" xfId="0" applyFont="1" applyBorder="1" applyAlignment="1">
      <alignment horizontal="left"/>
    </xf>
    <xf numFmtId="0" fontId="95" fillId="33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98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96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01" fillId="0" borderId="10" xfId="0" applyFont="1" applyBorder="1" applyAlignment="1">
      <alignment/>
    </xf>
    <xf numFmtId="0" fontId="96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21" fontId="99" fillId="0" borderId="10" xfId="0" applyNumberFormat="1" applyFont="1" applyBorder="1" applyAlignment="1">
      <alignment horizontal="center" vertical="center"/>
    </xf>
    <xf numFmtId="21" fontId="99" fillId="33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99" fillId="33" borderId="10" xfId="0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98" fillId="0" borderId="10" xfId="0" applyFont="1" applyBorder="1" applyAlignment="1">
      <alignment horizontal="left" vertical="center" wrapText="1"/>
    </xf>
    <xf numFmtId="0" fontId="98" fillId="0" borderId="10" xfId="0" applyFont="1" applyBorder="1" applyAlignment="1">
      <alignment horizontal="left" vertical="center"/>
    </xf>
    <xf numFmtId="0" fontId="98" fillId="33" borderId="10" xfId="0" applyFont="1" applyFill="1" applyBorder="1" applyAlignment="1">
      <alignment horizontal="left" vertical="center"/>
    </xf>
    <xf numFmtId="21" fontId="101" fillId="0" borderId="0" xfId="0" applyNumberFormat="1" applyFont="1" applyAlignment="1">
      <alignment horizontal="center"/>
    </xf>
    <xf numFmtId="21" fontId="101" fillId="0" borderId="10" xfId="0" applyNumberFormat="1" applyFont="1" applyBorder="1" applyAlignment="1">
      <alignment horizontal="center"/>
    </xf>
    <xf numFmtId="0" fontId="101" fillId="33" borderId="1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 vertical="center" wrapText="1"/>
    </xf>
    <xf numFmtId="0" fontId="103" fillId="0" borderId="10" xfId="0" applyFont="1" applyBorder="1" applyAlignment="1">
      <alignment vertical="center" wrapText="1"/>
    </xf>
    <xf numFmtId="0" fontId="103" fillId="0" borderId="10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/>
    </xf>
    <xf numFmtId="0" fontId="104" fillId="0" borderId="0" xfId="0" applyFont="1" applyAlignment="1">
      <alignment vertical="center"/>
    </xf>
    <xf numFmtId="0" fontId="104" fillId="0" borderId="10" xfId="0" applyFont="1" applyBorder="1" applyAlignment="1">
      <alignment vertical="center"/>
    </xf>
    <xf numFmtId="0" fontId="103" fillId="33" borderId="10" xfId="0" applyFont="1" applyFill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vertical="center" wrapText="1"/>
    </xf>
    <xf numFmtId="0" fontId="106" fillId="0" borderId="10" xfId="0" applyFont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/>
    </xf>
    <xf numFmtId="0" fontId="107" fillId="0" borderId="0" xfId="0" applyFont="1" applyAlignment="1">
      <alignment vertical="center"/>
    </xf>
    <xf numFmtId="0" fontId="107" fillId="0" borderId="10" xfId="0" applyFont="1" applyBorder="1" applyAlignment="1">
      <alignment vertical="center"/>
    </xf>
    <xf numFmtId="0" fontId="108" fillId="0" borderId="10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/>
    </xf>
    <xf numFmtId="0" fontId="109" fillId="0" borderId="10" xfId="0" applyFont="1" applyFill="1" applyBorder="1" applyAlignment="1">
      <alignment horizontal="center" vertical="center"/>
    </xf>
    <xf numFmtId="0" fontId="110" fillId="0" borderId="0" xfId="0" applyFont="1" applyAlignment="1">
      <alignment vertical="center"/>
    </xf>
    <xf numFmtId="0" fontId="109" fillId="0" borderId="10" xfId="0" applyFont="1" applyBorder="1" applyAlignment="1">
      <alignment vertical="center" wrapText="1"/>
    </xf>
    <xf numFmtId="0" fontId="109" fillId="0" borderId="10" xfId="0" applyFont="1" applyBorder="1" applyAlignment="1">
      <alignment horizontal="center" vertical="center" wrapText="1"/>
    </xf>
    <xf numFmtId="0" fontId="110" fillId="0" borderId="1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09" fillId="33" borderId="10" xfId="0" applyFont="1" applyFill="1" applyBorder="1" applyAlignment="1">
      <alignment horizontal="center"/>
    </xf>
    <xf numFmtId="0" fontId="108" fillId="33" borderId="10" xfId="0" applyFont="1" applyFill="1" applyBorder="1" applyAlignment="1">
      <alignment wrapText="1"/>
    </xf>
    <xf numFmtId="0" fontId="109" fillId="33" borderId="10" xfId="0" applyFont="1" applyFill="1" applyBorder="1" applyAlignment="1">
      <alignment wrapText="1"/>
    </xf>
    <xf numFmtId="0" fontId="109" fillId="33" borderId="10" xfId="0" applyFont="1" applyFill="1" applyBorder="1" applyAlignment="1">
      <alignment horizontal="center" wrapText="1"/>
    </xf>
    <xf numFmtId="0" fontId="104" fillId="0" borderId="10" xfId="0" applyFont="1" applyBorder="1" applyAlignment="1">
      <alignment vertical="center" wrapText="1"/>
    </xf>
    <xf numFmtId="0" fontId="108" fillId="0" borderId="10" xfId="0" applyFont="1" applyBorder="1" applyAlignment="1">
      <alignment vertical="center" wrapText="1"/>
    </xf>
    <xf numFmtId="0" fontId="110" fillId="0" borderId="10" xfId="0" applyFont="1" applyBorder="1" applyAlignment="1">
      <alignment vertical="center" wrapText="1"/>
    </xf>
    <xf numFmtId="0" fontId="105" fillId="0" borderId="10" xfId="0" applyFont="1" applyBorder="1" applyAlignment="1">
      <alignment vertical="center" wrapText="1"/>
    </xf>
    <xf numFmtId="0" fontId="107" fillId="0" borderId="10" xfId="0" applyFont="1" applyBorder="1" applyAlignment="1">
      <alignment vertical="center" wrapText="1"/>
    </xf>
    <xf numFmtId="0" fontId="101" fillId="0" borderId="10" xfId="0" applyFont="1" applyBorder="1" applyAlignment="1">
      <alignment horizontal="center" vertical="center"/>
    </xf>
    <xf numFmtId="0" fontId="101" fillId="0" borderId="10" xfId="0" applyFont="1" applyBorder="1" applyAlignment="1">
      <alignment horizontal="left" vertical="center"/>
    </xf>
    <xf numFmtId="0" fontId="96" fillId="0" borderId="10" xfId="0" applyFont="1" applyBorder="1" applyAlignment="1">
      <alignment vertical="center"/>
    </xf>
    <xf numFmtId="0" fontId="96" fillId="0" borderId="10" xfId="0" applyFont="1" applyBorder="1" applyAlignment="1">
      <alignment horizontal="center" vertical="center"/>
    </xf>
    <xf numFmtId="1" fontId="96" fillId="0" borderId="10" xfId="0" applyNumberFormat="1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vertical="center"/>
    </xf>
    <xf numFmtId="0" fontId="96" fillId="0" borderId="10" xfId="0" applyFont="1" applyFill="1" applyBorder="1" applyAlignment="1">
      <alignment horizontal="center" vertical="center"/>
    </xf>
    <xf numFmtId="0" fontId="101" fillId="0" borderId="10" xfId="0" applyFont="1" applyBorder="1" applyAlignment="1">
      <alignment vertical="center" wrapText="1"/>
    </xf>
    <xf numFmtId="0" fontId="96" fillId="0" borderId="10" xfId="0" applyFont="1" applyBorder="1" applyAlignment="1">
      <alignment vertical="center" wrapText="1"/>
    </xf>
    <xf numFmtId="0" fontId="96" fillId="0" borderId="10" xfId="0" applyFont="1" applyBorder="1" applyAlignment="1">
      <alignment horizontal="center" vertical="center" wrapText="1"/>
    </xf>
    <xf numFmtId="0" fontId="96" fillId="33" borderId="10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center" vertical="center"/>
    </xf>
    <xf numFmtId="1" fontId="96" fillId="33" borderId="10" xfId="0" applyNumberFormat="1" applyFont="1" applyFill="1" applyBorder="1" applyAlignment="1">
      <alignment horizontal="center" vertical="center"/>
    </xf>
    <xf numFmtId="0" fontId="101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21" fontId="101" fillId="33" borderId="10" xfId="0" applyNumberFormat="1" applyFont="1" applyFill="1" applyBorder="1" applyAlignment="1">
      <alignment horizontal="center" vertical="center"/>
    </xf>
    <xf numFmtId="21" fontId="101" fillId="0" borderId="10" xfId="0" applyNumberFormat="1" applyFont="1" applyBorder="1" applyAlignment="1">
      <alignment horizontal="center" vertical="center"/>
    </xf>
    <xf numFmtId="0" fontId="96" fillId="33" borderId="10" xfId="0" applyFont="1" applyFill="1" applyBorder="1" applyAlignment="1">
      <alignment vertical="center" wrapText="1"/>
    </xf>
    <xf numFmtId="0" fontId="96" fillId="33" borderId="10" xfId="0" applyFont="1" applyFill="1" applyBorder="1" applyAlignment="1">
      <alignment horizontal="center" vertical="center" wrapText="1"/>
    </xf>
    <xf numFmtId="0" fontId="101" fillId="33" borderId="10" xfId="0" applyFont="1" applyFill="1" applyBorder="1" applyAlignment="1">
      <alignment vertical="center" wrapText="1"/>
    </xf>
    <xf numFmtId="1" fontId="4" fillId="0" borderId="0" xfId="0" applyNumberFormat="1" applyFont="1" applyFill="1" applyAlignment="1">
      <alignment horizontal="center" vertical="center"/>
    </xf>
    <xf numFmtId="0" fontId="111" fillId="0" borderId="10" xfId="0" applyFont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0" fontId="112" fillId="0" borderId="0" xfId="0" applyFont="1" applyAlignment="1">
      <alignment vertical="center"/>
    </xf>
    <xf numFmtId="0" fontId="113" fillId="0" borderId="0" xfId="0" applyFont="1" applyAlignment="1">
      <alignment vertical="center"/>
    </xf>
    <xf numFmtId="0" fontId="114" fillId="0" borderId="0" xfId="0" applyFont="1" applyAlignment="1">
      <alignment vertical="center"/>
    </xf>
    <xf numFmtId="0" fontId="101" fillId="33" borderId="10" xfId="0" applyFont="1" applyFill="1" applyBorder="1" applyAlignment="1">
      <alignment horizontal="left" vertical="center"/>
    </xf>
    <xf numFmtId="0" fontId="113" fillId="0" borderId="10" xfId="0" applyFont="1" applyBorder="1" applyAlignment="1">
      <alignment vertical="center" wrapText="1"/>
    </xf>
    <xf numFmtId="0" fontId="112" fillId="0" borderId="10" xfId="0" applyFont="1" applyBorder="1" applyAlignment="1">
      <alignment vertical="center" wrapText="1"/>
    </xf>
    <xf numFmtId="0" fontId="112" fillId="34" borderId="10" xfId="0" applyFont="1" applyFill="1" applyBorder="1" applyAlignment="1">
      <alignment vertical="center" wrapText="1"/>
    </xf>
    <xf numFmtId="0" fontId="114" fillId="0" borderId="11" xfId="0" applyFont="1" applyBorder="1" applyAlignment="1">
      <alignment vertical="center" wrapText="1"/>
    </xf>
    <xf numFmtId="0" fontId="114" fillId="0" borderId="10" xfId="0" applyFont="1" applyBorder="1" applyAlignment="1">
      <alignment vertical="center" wrapText="1"/>
    </xf>
    <xf numFmtId="21" fontId="101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33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1" fontId="102" fillId="0" borderId="10" xfId="0" applyNumberFormat="1" applyFont="1" applyBorder="1" applyAlignment="1">
      <alignment horizontal="center" vertical="center"/>
    </xf>
    <xf numFmtId="21" fontId="102" fillId="33" borderId="10" xfId="0" applyNumberFormat="1" applyFont="1" applyFill="1" applyBorder="1" applyAlignment="1">
      <alignment horizontal="center" vertical="center"/>
    </xf>
    <xf numFmtId="0" fontId="109" fillId="33" borderId="10" xfId="0" applyFont="1" applyFill="1" applyBorder="1" applyAlignment="1">
      <alignment horizontal="center" vertical="center"/>
    </xf>
    <xf numFmtId="21" fontId="108" fillId="33" borderId="10" xfId="0" applyNumberFormat="1" applyFont="1" applyFill="1" applyBorder="1" applyAlignment="1">
      <alignment horizontal="center" vertical="center"/>
    </xf>
    <xf numFmtId="0" fontId="115" fillId="0" borderId="10" xfId="0" applyFont="1" applyBorder="1" applyAlignment="1">
      <alignment vertical="center" wrapText="1"/>
    </xf>
    <xf numFmtId="0" fontId="106" fillId="33" borderId="10" xfId="0" applyFont="1" applyFill="1" applyBorder="1" applyAlignment="1">
      <alignment horizontal="center" vertical="center"/>
    </xf>
    <xf numFmtId="0" fontId="105" fillId="33" borderId="10" xfId="0" applyFont="1" applyFill="1" applyBorder="1" applyAlignment="1">
      <alignment horizontal="left" vertical="center"/>
    </xf>
    <xf numFmtId="0" fontId="106" fillId="33" borderId="10" xfId="0" applyFont="1" applyFill="1" applyBorder="1" applyAlignment="1">
      <alignment vertical="center"/>
    </xf>
    <xf numFmtId="1" fontId="106" fillId="33" borderId="10" xfId="0" applyNumberFormat="1" applyFont="1" applyFill="1" applyBorder="1" applyAlignment="1">
      <alignment horizontal="center" vertical="center"/>
    </xf>
    <xf numFmtId="21" fontId="105" fillId="33" borderId="10" xfId="0" applyNumberFormat="1" applyFont="1" applyFill="1" applyBorder="1" applyAlignment="1">
      <alignment horizontal="center" vertical="center"/>
    </xf>
    <xf numFmtId="21" fontId="108" fillId="0" borderId="10" xfId="0" applyNumberFormat="1" applyFont="1" applyBorder="1" applyAlignment="1">
      <alignment horizontal="center" vertical="center"/>
    </xf>
    <xf numFmtId="21" fontId="105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vertical="center" wrapText="1"/>
    </xf>
    <xf numFmtId="0" fontId="104" fillId="33" borderId="0" xfId="0" applyFont="1" applyFill="1" applyAlignment="1">
      <alignment vertical="center"/>
    </xf>
    <xf numFmtId="0" fontId="110" fillId="0" borderId="0" xfId="0" applyFont="1" applyBorder="1" applyAlignment="1">
      <alignment vertical="center"/>
    </xf>
    <xf numFmtId="0" fontId="105" fillId="0" borderId="10" xfId="0" applyFont="1" applyBorder="1" applyAlignment="1">
      <alignment horizontal="center" vertical="center" wrapText="1"/>
    </xf>
    <xf numFmtId="0" fontId="104" fillId="0" borderId="10" xfId="0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07" fillId="0" borderId="10" xfId="0" applyFont="1" applyBorder="1" applyAlignment="1">
      <alignment horizontal="center" vertical="center"/>
    </xf>
    <xf numFmtId="0" fontId="104" fillId="33" borderId="10" xfId="0" applyFont="1" applyFill="1" applyBorder="1" applyAlignment="1">
      <alignment horizontal="center" vertical="center" wrapText="1"/>
    </xf>
    <xf numFmtId="0" fontId="112" fillId="34" borderId="10" xfId="0" applyFont="1" applyFill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105" fillId="0" borderId="11" xfId="0" applyFont="1" applyBorder="1" applyAlignment="1">
      <alignment horizontal="center" vertical="center"/>
    </xf>
    <xf numFmtId="21" fontId="105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35" borderId="0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36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20" xfId="0" applyFont="1" applyBorder="1" applyAlignment="1">
      <alignment horizontal="left"/>
    </xf>
    <xf numFmtId="0" fontId="6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6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95" fillId="36" borderId="10" xfId="0" applyFont="1" applyFill="1" applyBorder="1" applyAlignment="1">
      <alignment horizontal="center"/>
    </xf>
    <xf numFmtId="0" fontId="117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95" fillId="0" borderId="21" xfId="0" applyFont="1" applyBorder="1" applyAlignment="1">
      <alignment horizontal="center"/>
    </xf>
    <xf numFmtId="0" fontId="95" fillId="36" borderId="10" xfId="0" applyFont="1" applyFill="1" applyBorder="1" applyAlignment="1">
      <alignment/>
    </xf>
    <xf numFmtId="0" fontId="95" fillId="36" borderId="0" xfId="0" applyFont="1" applyFill="1" applyAlignment="1">
      <alignment/>
    </xf>
    <xf numFmtId="0" fontId="95" fillId="36" borderId="11" xfId="0" applyFont="1" applyFill="1" applyBorder="1" applyAlignment="1">
      <alignment horizontal="center"/>
    </xf>
    <xf numFmtId="0" fontId="117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1" fontId="0" fillId="0" borderId="11" xfId="0" applyNumberFormat="1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95" fillId="0" borderId="22" xfId="0" applyFont="1" applyBorder="1" applyAlignment="1">
      <alignment horizontal="center"/>
    </xf>
    <xf numFmtId="0" fontId="61" fillId="0" borderId="10" xfId="0" applyFont="1" applyBorder="1" applyAlignment="1">
      <alignment horizontal="center" wrapText="1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18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/>
    </xf>
    <xf numFmtId="21" fontId="22" fillId="0" borderId="10" xfId="0" applyNumberFormat="1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0" fontId="62" fillId="0" borderId="20" xfId="0" applyFont="1" applyBorder="1" applyAlignment="1">
      <alignment horizontal="left"/>
    </xf>
    <xf numFmtId="0" fontId="6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0" fontId="96" fillId="0" borderId="10" xfId="0" applyFont="1" applyBorder="1" applyAlignment="1">
      <alignment horizontal="left"/>
    </xf>
    <xf numFmtId="15" fontId="95" fillId="0" borderId="10" xfId="0" applyNumberFormat="1" applyFont="1" applyBorder="1" applyAlignment="1">
      <alignment horizontal="left"/>
    </xf>
    <xf numFmtId="21" fontId="0" fillId="0" borderId="0" xfId="0" applyNumberFormat="1" applyFont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65" fillId="33" borderId="17" xfId="0" applyFont="1" applyFill="1" applyBorder="1" applyAlignment="1">
      <alignment horizontal="center"/>
    </xf>
    <xf numFmtId="0" fontId="65" fillId="33" borderId="18" xfId="0" applyFont="1" applyFill="1" applyBorder="1" applyAlignment="1">
      <alignment horizontal="center"/>
    </xf>
    <xf numFmtId="0" fontId="65" fillId="0" borderId="0" xfId="0" applyFont="1" applyAlignment="1">
      <alignment/>
    </xf>
    <xf numFmtId="0" fontId="61" fillId="0" borderId="20" xfId="0" applyFont="1" applyBorder="1" applyAlignment="1">
      <alignment horizontal="left"/>
    </xf>
    <xf numFmtId="0" fontId="61" fillId="0" borderId="0" xfId="0" applyFont="1" applyAlignment="1">
      <alignment/>
    </xf>
    <xf numFmtId="0" fontId="119" fillId="36" borderId="16" xfId="0" applyFont="1" applyFill="1" applyBorder="1" applyAlignment="1">
      <alignment horizontal="center"/>
    </xf>
    <xf numFmtId="0" fontId="119" fillId="36" borderId="17" xfId="0" applyFont="1" applyFill="1" applyBorder="1" applyAlignment="1">
      <alignment horizontal="center"/>
    </xf>
    <xf numFmtId="0" fontId="119" fillId="36" borderId="18" xfId="0" applyFont="1" applyFill="1" applyBorder="1" applyAlignment="1">
      <alignment horizontal="center"/>
    </xf>
    <xf numFmtId="0" fontId="21" fillId="0" borderId="12" xfId="0" applyFont="1" applyBorder="1" applyAlignment="1">
      <alignment horizontal="center"/>
    </xf>
    <xf numFmtId="21" fontId="21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04" fillId="36" borderId="10" xfId="0" applyFont="1" applyFill="1" applyBorder="1" applyAlignment="1">
      <alignment horizontal="center" wrapText="1"/>
    </xf>
    <xf numFmtId="0" fontId="120" fillId="0" borderId="10" xfId="0" applyFont="1" applyBorder="1" applyAlignment="1">
      <alignment horizontal="center"/>
    </xf>
    <xf numFmtId="0" fontId="104" fillId="0" borderId="10" xfId="0" applyFont="1" applyBorder="1" applyAlignment="1">
      <alignment/>
    </xf>
    <xf numFmtId="0" fontId="104" fillId="0" borderId="10" xfId="0" applyFont="1" applyBorder="1" applyAlignment="1">
      <alignment horizontal="center"/>
    </xf>
    <xf numFmtId="0" fontId="104" fillId="0" borderId="10" xfId="0" applyFont="1" applyBorder="1" applyAlignment="1">
      <alignment horizontal="left"/>
    </xf>
    <xf numFmtId="0" fontId="102" fillId="0" borderId="10" xfId="0" applyFont="1" applyBorder="1" applyAlignment="1">
      <alignment horizontal="center"/>
    </xf>
    <xf numFmtId="21" fontId="104" fillId="0" borderId="10" xfId="0" applyNumberFormat="1" applyFont="1" applyBorder="1" applyAlignment="1">
      <alignment horizontal="center"/>
    </xf>
    <xf numFmtId="0" fontId="104" fillId="0" borderId="0" xfId="0" applyFont="1" applyAlignment="1">
      <alignment horizontal="center"/>
    </xf>
    <xf numFmtId="0" fontId="104" fillId="0" borderId="0" xfId="0" applyFont="1" applyAlignment="1">
      <alignment/>
    </xf>
    <xf numFmtId="0" fontId="110" fillId="36" borderId="10" xfId="0" applyFont="1" applyFill="1" applyBorder="1" applyAlignment="1">
      <alignment horizontal="center"/>
    </xf>
    <xf numFmtId="0" fontId="121" fillId="0" borderId="10" xfId="0" applyFont="1" applyBorder="1" applyAlignment="1">
      <alignment horizontal="center"/>
    </xf>
    <xf numFmtId="0" fontId="110" fillId="0" borderId="10" xfId="0" applyFont="1" applyBorder="1" applyAlignment="1">
      <alignment/>
    </xf>
    <xf numFmtId="0" fontId="110" fillId="0" borderId="10" xfId="0" applyFont="1" applyBorder="1" applyAlignment="1">
      <alignment horizontal="center"/>
    </xf>
    <xf numFmtId="0" fontId="110" fillId="0" borderId="10" xfId="0" applyFont="1" applyBorder="1" applyAlignment="1">
      <alignment horizontal="left"/>
    </xf>
    <xf numFmtId="0" fontId="108" fillId="0" borderId="10" xfId="0" applyFont="1" applyBorder="1" applyAlignment="1">
      <alignment horizontal="center"/>
    </xf>
    <xf numFmtId="21" fontId="110" fillId="0" borderId="10" xfId="0" applyNumberFormat="1" applyFont="1" applyBorder="1" applyAlignment="1">
      <alignment horizontal="center"/>
    </xf>
    <xf numFmtId="0" fontId="110" fillId="0" borderId="0" xfId="0" applyFont="1" applyAlignment="1">
      <alignment horizontal="center"/>
    </xf>
    <xf numFmtId="0" fontId="110" fillId="0" borderId="0" xfId="0" applyFont="1" applyAlignment="1">
      <alignment/>
    </xf>
    <xf numFmtId="0" fontId="107" fillId="36" borderId="10" xfId="0" applyFont="1" applyFill="1" applyBorder="1" applyAlignment="1">
      <alignment horizontal="center" wrapText="1"/>
    </xf>
    <xf numFmtId="0" fontId="122" fillId="0" borderId="10" xfId="0" applyFont="1" applyBorder="1" applyAlignment="1">
      <alignment horizontal="center"/>
    </xf>
    <xf numFmtId="0" fontId="107" fillId="0" borderId="10" xfId="0" applyFont="1" applyBorder="1" applyAlignment="1">
      <alignment/>
    </xf>
    <xf numFmtId="0" fontId="107" fillId="0" borderId="10" xfId="0" applyFont="1" applyBorder="1" applyAlignment="1">
      <alignment horizontal="center"/>
    </xf>
    <xf numFmtId="0" fontId="107" fillId="0" borderId="10" xfId="0" applyFont="1" applyBorder="1" applyAlignment="1">
      <alignment horizontal="left"/>
    </xf>
    <xf numFmtId="0" fontId="105" fillId="0" borderId="10" xfId="0" applyFont="1" applyBorder="1" applyAlignment="1">
      <alignment horizontal="center"/>
    </xf>
    <xf numFmtId="21" fontId="107" fillId="0" borderId="10" xfId="0" applyNumberFormat="1" applyFont="1" applyBorder="1" applyAlignment="1">
      <alignment horizontal="center"/>
    </xf>
    <xf numFmtId="0" fontId="107" fillId="0" borderId="0" xfId="0" applyFont="1" applyAlignment="1">
      <alignment horizontal="center"/>
    </xf>
    <xf numFmtId="0" fontId="107" fillId="0" borderId="0" xfId="0" applyFont="1" applyAlignment="1">
      <alignment/>
    </xf>
    <xf numFmtId="0" fontId="0" fillId="36" borderId="10" xfId="0" applyFont="1" applyFill="1" applyBorder="1" applyAlignment="1">
      <alignment horizontal="center" wrapText="1"/>
    </xf>
    <xf numFmtId="0" fontId="104" fillId="36" borderId="10" xfId="0" applyFont="1" applyFill="1" applyBorder="1" applyAlignment="1">
      <alignment horizontal="center"/>
    </xf>
    <xf numFmtId="0" fontId="107" fillId="36" borderId="10" xfId="0" applyFont="1" applyFill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123" fillId="0" borderId="10" xfId="0" applyFont="1" applyBorder="1" applyAlignment="1">
      <alignment vertical="center" wrapText="1"/>
    </xf>
    <xf numFmtId="0" fontId="104" fillId="0" borderId="10" xfId="0" applyFont="1" applyBorder="1" applyAlignment="1">
      <alignment horizontal="center" wrapText="1"/>
    </xf>
    <xf numFmtId="0" fontId="104" fillId="0" borderId="21" xfId="0" applyFont="1" applyBorder="1" applyAlignment="1">
      <alignment horizontal="center" wrapText="1"/>
    </xf>
    <xf numFmtId="0" fontId="104" fillId="0" borderId="10" xfId="0" applyFont="1" applyBorder="1" applyAlignment="1">
      <alignment wrapText="1"/>
    </xf>
    <xf numFmtId="0" fontId="104" fillId="0" borderId="0" xfId="0" applyFont="1" applyAlignment="1">
      <alignment wrapText="1"/>
    </xf>
    <xf numFmtId="0" fontId="110" fillId="36" borderId="10" xfId="0" applyFont="1" applyFill="1" applyBorder="1" applyAlignment="1">
      <alignment horizontal="center" wrapText="1"/>
    </xf>
    <xf numFmtId="0" fontId="124" fillId="0" borderId="10" xfId="0" applyFont="1" applyBorder="1" applyAlignment="1">
      <alignment vertical="center" wrapText="1"/>
    </xf>
    <xf numFmtId="0" fontId="110" fillId="0" borderId="10" xfId="0" applyFont="1" applyBorder="1" applyAlignment="1">
      <alignment horizontal="center" wrapText="1"/>
    </xf>
    <xf numFmtId="0" fontId="110" fillId="0" borderId="21" xfId="0" applyFont="1" applyBorder="1" applyAlignment="1">
      <alignment horizontal="center" wrapText="1"/>
    </xf>
    <xf numFmtId="0" fontId="110" fillId="0" borderId="10" xfId="0" applyFont="1" applyBorder="1" applyAlignment="1">
      <alignment wrapText="1"/>
    </xf>
    <xf numFmtId="0" fontId="110" fillId="0" borderId="0" xfId="0" applyFont="1" applyAlignment="1">
      <alignment wrapText="1"/>
    </xf>
    <xf numFmtId="0" fontId="125" fillId="0" borderId="10" xfId="0" applyFont="1" applyBorder="1" applyAlignment="1">
      <alignment vertical="center" wrapText="1"/>
    </xf>
    <xf numFmtId="0" fontId="107" fillId="0" borderId="10" xfId="0" applyFont="1" applyBorder="1" applyAlignment="1">
      <alignment horizontal="center" wrapText="1"/>
    </xf>
    <xf numFmtId="0" fontId="107" fillId="0" borderId="21" xfId="0" applyFont="1" applyBorder="1" applyAlignment="1">
      <alignment horizontal="center" wrapText="1"/>
    </xf>
    <xf numFmtId="0" fontId="107" fillId="0" borderId="10" xfId="0" applyFont="1" applyBorder="1" applyAlignment="1">
      <alignment wrapText="1"/>
    </xf>
    <xf numFmtId="0" fontId="107" fillId="0" borderId="0" xfId="0" applyFont="1" applyAlignment="1">
      <alignment wrapText="1"/>
    </xf>
    <xf numFmtId="0" fontId="0" fillId="0" borderId="21" xfId="0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104" fillId="36" borderId="11" xfId="0" applyFont="1" applyFill="1" applyBorder="1" applyAlignment="1">
      <alignment horizontal="center"/>
    </xf>
    <xf numFmtId="0" fontId="110" fillId="36" borderId="11" xfId="0" applyFont="1" applyFill="1" applyBorder="1" applyAlignment="1">
      <alignment horizontal="center"/>
    </xf>
    <xf numFmtId="0" fontId="124" fillId="0" borderId="10" xfId="0" applyFont="1" applyBorder="1" applyAlignment="1">
      <alignment wrapText="1"/>
    </xf>
    <xf numFmtId="0" fontId="107" fillId="36" borderId="11" xfId="0" applyFont="1" applyFill="1" applyBorder="1" applyAlignment="1">
      <alignment horizontal="center"/>
    </xf>
    <xf numFmtId="0" fontId="123" fillId="0" borderId="10" xfId="0" applyFont="1" applyBorder="1" applyAlignment="1">
      <alignment wrapText="1"/>
    </xf>
    <xf numFmtId="182" fontId="107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121" fillId="0" borderId="10" xfId="0" applyFont="1" applyBorder="1" applyAlignment="1">
      <alignment horizontal="center" wrapText="1"/>
    </xf>
    <xf numFmtId="0" fontId="122" fillId="0" borderId="11" xfId="0" applyFont="1" applyBorder="1" applyAlignment="1">
      <alignment horizontal="center"/>
    </xf>
    <xf numFmtId="0" fontId="107" fillId="0" borderId="11" xfId="0" applyFont="1" applyBorder="1" applyAlignment="1">
      <alignment/>
    </xf>
    <xf numFmtId="0" fontId="107" fillId="0" borderId="11" xfId="0" applyFont="1" applyBorder="1" applyAlignment="1">
      <alignment horizontal="center"/>
    </xf>
    <xf numFmtId="0" fontId="104" fillId="36" borderId="19" xfId="0" applyFont="1" applyFill="1" applyBorder="1" applyAlignment="1">
      <alignment horizontal="center"/>
    </xf>
    <xf numFmtId="0" fontId="120" fillId="0" borderId="19" xfId="0" applyFont="1" applyBorder="1" applyAlignment="1">
      <alignment horizontal="center"/>
    </xf>
    <xf numFmtId="0" fontId="104" fillId="0" borderId="19" xfId="0" applyFont="1" applyBorder="1" applyAlignment="1">
      <alignment horizontal="left"/>
    </xf>
    <xf numFmtId="0" fontId="104" fillId="0" borderId="19" xfId="0" applyFont="1" applyBorder="1" applyAlignment="1">
      <alignment horizontal="center"/>
    </xf>
    <xf numFmtId="0" fontId="123" fillId="0" borderId="19" xfId="0" applyFont="1" applyBorder="1" applyAlignment="1">
      <alignment vertical="center" wrapText="1"/>
    </xf>
    <xf numFmtId="0" fontId="104" fillId="36" borderId="0" xfId="0" applyFont="1" applyFill="1" applyAlignment="1">
      <alignment horizontal="center"/>
    </xf>
    <xf numFmtId="0" fontId="120" fillId="0" borderId="0" xfId="0" applyFont="1" applyAlignment="1">
      <alignment horizontal="center"/>
    </xf>
    <xf numFmtId="0" fontId="104" fillId="0" borderId="0" xfId="0" applyFont="1" applyAlignment="1">
      <alignment horizontal="left"/>
    </xf>
    <xf numFmtId="0" fontId="123" fillId="0" borderId="0" xfId="0" applyFont="1" applyAlignment="1">
      <alignment vertical="center" wrapText="1"/>
    </xf>
    <xf numFmtId="0" fontId="102" fillId="0" borderId="0" xfId="0" applyFont="1" applyAlignment="1">
      <alignment horizontal="center"/>
    </xf>
    <xf numFmtId="21" fontId="104" fillId="0" borderId="0" xfId="0" applyNumberFormat="1" applyFont="1" applyAlignment="1">
      <alignment horizontal="center"/>
    </xf>
    <xf numFmtId="0" fontId="73" fillId="0" borderId="13" xfId="0" applyFont="1" applyBorder="1" applyAlignment="1">
      <alignment horizontal="center"/>
    </xf>
    <xf numFmtId="0" fontId="73" fillId="0" borderId="14" xfId="0" applyFont="1" applyBorder="1" applyAlignment="1">
      <alignment horizontal="center"/>
    </xf>
    <xf numFmtId="0" fontId="73" fillId="0" borderId="15" xfId="0" applyFont="1" applyBorder="1" applyAlignment="1">
      <alignment horizontal="center"/>
    </xf>
    <xf numFmtId="0" fontId="74" fillId="0" borderId="10" xfId="0" applyFont="1" applyBorder="1" applyAlignment="1">
      <alignment horizontal="center" wrapText="1"/>
    </xf>
    <xf numFmtId="0" fontId="74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center" wrapText="1"/>
    </xf>
    <xf numFmtId="0" fontId="73" fillId="0" borderId="10" xfId="0" applyFont="1" applyBorder="1" applyAlignment="1">
      <alignment wrapText="1"/>
    </xf>
    <xf numFmtId="0" fontId="76" fillId="0" borderId="10" xfId="0" applyFont="1" applyBorder="1" applyAlignment="1">
      <alignment wrapText="1"/>
    </xf>
    <xf numFmtId="0" fontId="77" fillId="0" borderId="10" xfId="0" applyFont="1" applyBorder="1" applyAlignment="1">
      <alignment horizontal="center" vertical="top" wrapText="1"/>
    </xf>
    <xf numFmtId="0" fontId="77" fillId="0" borderId="10" xfId="0" applyFont="1" applyBorder="1" applyAlignment="1">
      <alignment horizontal="center" wrapText="1"/>
    </xf>
    <xf numFmtId="0" fontId="77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2">
      <selection activeCell="A59" sqref="A59:IV60"/>
    </sheetView>
  </sheetViews>
  <sheetFormatPr defaultColWidth="9.140625" defaultRowHeight="12.75"/>
  <cols>
    <col min="1" max="1" width="4.8515625" style="94" customWidth="1"/>
    <col min="2" max="2" width="5.8515625" style="93" customWidth="1"/>
    <col min="3" max="3" width="14.8515625" style="92" customWidth="1"/>
    <col min="4" max="4" width="9.28125" style="87" customWidth="1"/>
    <col min="5" max="5" width="5.57421875" style="93" customWidth="1"/>
    <col min="6" max="6" width="3.8515625" style="93" customWidth="1"/>
    <col min="7" max="7" width="6.00390625" style="169" customWidth="1"/>
    <col min="8" max="8" width="25.7109375" style="95" customWidth="1"/>
    <col min="9" max="9" width="4.28125" style="96" customWidth="1"/>
    <col min="10" max="10" width="4.421875" style="96" customWidth="1"/>
    <col min="11" max="11" width="9.28125" style="92" customWidth="1"/>
    <col min="12" max="12" width="3.00390625" style="93" customWidth="1"/>
    <col min="13" max="13" width="22.421875" style="88" customWidth="1"/>
    <col min="14" max="16384" width="9.140625" style="88" customWidth="1"/>
  </cols>
  <sheetData>
    <row r="1" spans="6:7" ht="5.25" customHeight="1" hidden="1" thickBot="1">
      <c r="F1" s="93" t="s">
        <v>176</v>
      </c>
      <c r="G1" s="169">
        <v>2019</v>
      </c>
    </row>
    <row r="2" spans="1:12" s="158" customFormat="1" ht="30" customHeight="1">
      <c r="A2" s="223" t="s">
        <v>238</v>
      </c>
      <c r="B2" s="224"/>
      <c r="C2" s="224"/>
      <c r="D2" s="224"/>
      <c r="E2" s="224"/>
      <c r="F2" s="224"/>
      <c r="G2" s="224"/>
      <c r="H2" s="224"/>
      <c r="I2" s="224"/>
      <c r="J2" s="224"/>
      <c r="K2" s="225"/>
      <c r="L2" s="108"/>
    </row>
    <row r="3" spans="1:12" s="158" customFormat="1" ht="15" customHeight="1">
      <c r="A3" s="226" t="s">
        <v>349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08"/>
    </row>
    <row r="4" spans="1:13" s="191" customFormat="1" ht="17.25" customHeight="1">
      <c r="A4" s="227" t="s">
        <v>25</v>
      </c>
      <c r="B4" s="227"/>
      <c r="C4" s="106"/>
      <c r="D4" s="107"/>
      <c r="E4" s="108"/>
      <c r="F4" s="108"/>
      <c r="G4" s="108"/>
      <c r="H4" s="107"/>
      <c r="I4" s="108"/>
      <c r="J4" s="108"/>
      <c r="K4" s="109"/>
      <c r="L4" s="188"/>
      <c r="M4" s="190"/>
    </row>
    <row r="5" spans="1:12" s="105" customFormat="1" ht="30" customHeight="1">
      <c r="A5" s="159" t="s">
        <v>224</v>
      </c>
      <c r="B5" s="159" t="s">
        <v>225</v>
      </c>
      <c r="C5" s="192" t="s">
        <v>32</v>
      </c>
      <c r="D5" s="162" t="s">
        <v>0</v>
      </c>
      <c r="E5" s="163" t="s">
        <v>13</v>
      </c>
      <c r="F5" s="163" t="s">
        <v>4</v>
      </c>
      <c r="G5" s="161" t="s">
        <v>8</v>
      </c>
      <c r="H5" s="162" t="s">
        <v>1</v>
      </c>
      <c r="I5" s="163" t="s">
        <v>6</v>
      </c>
      <c r="J5" s="159" t="s">
        <v>177</v>
      </c>
      <c r="K5" s="160" t="s">
        <v>2</v>
      </c>
      <c r="L5" s="163" t="s">
        <v>226</v>
      </c>
    </row>
    <row r="6" spans="1:12" s="117" customFormat="1" ht="12.75" customHeight="1">
      <c r="A6" s="119">
        <v>1</v>
      </c>
      <c r="B6" s="119">
        <v>186</v>
      </c>
      <c r="C6" s="112" t="s">
        <v>267</v>
      </c>
      <c r="D6" s="113" t="s">
        <v>268</v>
      </c>
      <c r="E6" s="119" t="s">
        <v>14</v>
      </c>
      <c r="F6" s="119" t="s">
        <v>3</v>
      </c>
      <c r="G6" s="115">
        <v>1980</v>
      </c>
      <c r="H6" s="113" t="s">
        <v>269</v>
      </c>
      <c r="I6" s="119" t="str">
        <f aca="true" t="shared" si="0" ref="I6:I37">IF($F6="m",IF($G$1-$G6&gt;19,IF($G$1-$G6&lt;40,"A",IF($G$1-$G6&gt;49,IF($G$1-$G6&gt;59,IF($G$1-$G6&gt;69,"E","D"),"C"),"B")),"JM"),IF($G$1-$G6&gt;19,IF($G$1-$G6&lt;40,"F",IF($G$1-$G6&lt;50,"G","H")),"JŽ"))</f>
        <v>A</v>
      </c>
      <c r="J6" s="119">
        <f>COUNTIF(I$6:I6,I6)</f>
        <v>1</v>
      </c>
      <c r="K6" s="196">
        <v>0.0419212962962963</v>
      </c>
      <c r="L6" s="119"/>
    </row>
    <row r="7" spans="1:12" s="117" customFormat="1" ht="12.75" customHeight="1">
      <c r="A7" s="119">
        <v>2</v>
      </c>
      <c r="B7" s="119">
        <v>175</v>
      </c>
      <c r="C7" s="112" t="s">
        <v>41</v>
      </c>
      <c r="D7" s="113" t="s">
        <v>282</v>
      </c>
      <c r="E7" s="119" t="s">
        <v>346</v>
      </c>
      <c r="F7" s="119" t="s">
        <v>3</v>
      </c>
      <c r="G7" s="115">
        <v>1974</v>
      </c>
      <c r="H7" s="113" t="s">
        <v>283</v>
      </c>
      <c r="I7" s="119" t="str">
        <f t="shared" si="0"/>
        <v>B</v>
      </c>
      <c r="J7" s="119">
        <f>COUNTIF(I$6:I7,I7)</f>
        <v>1</v>
      </c>
      <c r="K7" s="196">
        <v>0.04203703703703704</v>
      </c>
      <c r="L7" s="119"/>
    </row>
    <row r="8" spans="1:12" s="130" customFormat="1" ht="12.75" customHeight="1">
      <c r="A8" s="197">
        <v>3</v>
      </c>
      <c r="B8" s="197">
        <v>176</v>
      </c>
      <c r="C8" s="140" t="s">
        <v>279</v>
      </c>
      <c r="D8" s="131" t="s">
        <v>228</v>
      </c>
      <c r="E8" s="197" t="s">
        <v>14</v>
      </c>
      <c r="F8" s="197" t="s">
        <v>3</v>
      </c>
      <c r="G8" s="132">
        <v>1975</v>
      </c>
      <c r="H8" s="131" t="s">
        <v>229</v>
      </c>
      <c r="I8" s="197" t="str">
        <f t="shared" si="0"/>
        <v>B</v>
      </c>
      <c r="J8" s="197">
        <f>COUNTIF(I$6:I8,I8)</f>
        <v>2</v>
      </c>
      <c r="K8" s="198">
        <v>0.04355324074074074</v>
      </c>
      <c r="L8" s="119" t="s">
        <v>226</v>
      </c>
    </row>
    <row r="9" spans="1:12" s="130" customFormat="1" ht="12.75" customHeight="1">
      <c r="A9" s="197">
        <v>4</v>
      </c>
      <c r="B9" s="197">
        <v>167</v>
      </c>
      <c r="C9" s="140" t="s">
        <v>43</v>
      </c>
      <c r="D9" s="131" t="s">
        <v>33</v>
      </c>
      <c r="E9" s="197" t="s">
        <v>14</v>
      </c>
      <c r="F9" s="197" t="s">
        <v>3</v>
      </c>
      <c r="G9" s="132">
        <v>1981</v>
      </c>
      <c r="H9" s="131" t="s">
        <v>23</v>
      </c>
      <c r="I9" s="197" t="str">
        <f t="shared" si="0"/>
        <v>A</v>
      </c>
      <c r="J9" s="197">
        <f>COUNTIF(I$6:I9,I9)</f>
        <v>2</v>
      </c>
      <c r="K9" s="198">
        <v>0.04398148148148148</v>
      </c>
      <c r="L9" s="197"/>
    </row>
    <row r="10" spans="1:12" s="125" customFormat="1" ht="12.75" customHeight="1">
      <c r="A10" s="200">
        <v>5</v>
      </c>
      <c r="B10" s="200">
        <v>182</v>
      </c>
      <c r="C10" s="142" t="s">
        <v>212</v>
      </c>
      <c r="D10" s="121" t="s">
        <v>191</v>
      </c>
      <c r="E10" s="200" t="s">
        <v>14</v>
      </c>
      <c r="F10" s="200" t="s">
        <v>3</v>
      </c>
      <c r="G10" s="123">
        <v>1986</v>
      </c>
      <c r="H10" s="121" t="s">
        <v>266</v>
      </c>
      <c r="I10" s="200" t="str">
        <f t="shared" si="0"/>
        <v>A</v>
      </c>
      <c r="J10" s="200">
        <f>COUNTIF(I$6:I10,I10)</f>
        <v>3</v>
      </c>
      <c r="K10" s="204">
        <v>0.04585648148148148</v>
      </c>
      <c r="L10" s="200"/>
    </row>
    <row r="11" spans="1:12" s="117" customFormat="1" ht="12.75" customHeight="1">
      <c r="A11" s="119">
        <v>6</v>
      </c>
      <c r="B11" s="119">
        <v>188</v>
      </c>
      <c r="C11" s="112" t="s">
        <v>304</v>
      </c>
      <c r="D11" s="113" t="s">
        <v>305</v>
      </c>
      <c r="E11" s="119" t="s">
        <v>345</v>
      </c>
      <c r="F11" s="119" t="s">
        <v>3</v>
      </c>
      <c r="G11" s="115">
        <v>1966</v>
      </c>
      <c r="H11" s="113" t="s">
        <v>306</v>
      </c>
      <c r="I11" s="119" t="str">
        <f t="shared" si="0"/>
        <v>C</v>
      </c>
      <c r="J11" s="119">
        <f>COUNTIF(I$6:I11,I11)</f>
        <v>1</v>
      </c>
      <c r="K11" s="196">
        <v>0.046851851851851846</v>
      </c>
      <c r="L11" s="119"/>
    </row>
    <row r="12" spans="1:12" s="130" customFormat="1" ht="12.75" customHeight="1">
      <c r="A12" s="197">
        <v>7</v>
      </c>
      <c r="B12" s="197">
        <v>187</v>
      </c>
      <c r="C12" s="140" t="s">
        <v>216</v>
      </c>
      <c r="D12" s="131" t="s">
        <v>217</v>
      </c>
      <c r="E12" s="197" t="s">
        <v>347</v>
      </c>
      <c r="F12" s="197" t="s">
        <v>3</v>
      </c>
      <c r="G12" s="132">
        <v>1964</v>
      </c>
      <c r="H12" s="131" t="s">
        <v>303</v>
      </c>
      <c r="I12" s="197" t="str">
        <f t="shared" si="0"/>
        <v>C</v>
      </c>
      <c r="J12" s="197">
        <f>COUNTIF(I$6:I12,I12)</f>
        <v>2</v>
      </c>
      <c r="K12" s="198">
        <v>0.04804398148148148</v>
      </c>
      <c r="L12" s="197"/>
    </row>
    <row r="13" spans="1:12" s="125" customFormat="1" ht="12.75" customHeight="1">
      <c r="A13" s="200">
        <v>8</v>
      </c>
      <c r="B13" s="200">
        <v>28</v>
      </c>
      <c r="C13" s="142" t="s">
        <v>287</v>
      </c>
      <c r="D13" s="121" t="s">
        <v>45</v>
      </c>
      <c r="E13" s="200" t="s">
        <v>14</v>
      </c>
      <c r="F13" s="200" t="s">
        <v>3</v>
      </c>
      <c r="G13" s="123">
        <v>1972</v>
      </c>
      <c r="H13" s="121" t="s">
        <v>288</v>
      </c>
      <c r="I13" s="200" t="str">
        <f t="shared" si="0"/>
        <v>B</v>
      </c>
      <c r="J13" s="200">
        <f>COUNTIF(I$6:I13,I13)</f>
        <v>3</v>
      </c>
      <c r="K13" s="204">
        <v>0.048136574074074075</v>
      </c>
      <c r="L13" s="200"/>
    </row>
    <row r="14" spans="1:12" s="178" customFormat="1" ht="12.75" customHeight="1">
      <c r="A14" s="155">
        <v>9</v>
      </c>
      <c r="B14" s="155">
        <v>183</v>
      </c>
      <c r="C14" s="151" t="s">
        <v>251</v>
      </c>
      <c r="D14" s="152" t="s">
        <v>69</v>
      </c>
      <c r="E14" s="155" t="s">
        <v>14</v>
      </c>
      <c r="F14" s="155" t="s">
        <v>3</v>
      </c>
      <c r="G14" s="153">
        <v>1986</v>
      </c>
      <c r="H14" s="152" t="s">
        <v>252</v>
      </c>
      <c r="I14" s="155" t="str">
        <f t="shared" si="0"/>
        <v>A</v>
      </c>
      <c r="J14" s="155">
        <f>COUNTIF(I$6:I14,I14)</f>
        <v>4</v>
      </c>
      <c r="K14" s="164">
        <v>0.048657407407407406</v>
      </c>
      <c r="L14" s="155"/>
    </row>
    <row r="15" spans="1:12" s="179" customFormat="1" ht="12.75" customHeight="1">
      <c r="A15" s="155">
        <v>10</v>
      </c>
      <c r="B15" s="155">
        <v>172</v>
      </c>
      <c r="C15" s="151" t="s">
        <v>249</v>
      </c>
      <c r="D15" s="152" t="s">
        <v>191</v>
      </c>
      <c r="E15" s="147" t="s">
        <v>14</v>
      </c>
      <c r="F15" s="147" t="s">
        <v>3</v>
      </c>
      <c r="G15" s="153">
        <v>2001</v>
      </c>
      <c r="H15" s="152" t="s">
        <v>12</v>
      </c>
      <c r="I15" s="155" t="str">
        <f t="shared" si="0"/>
        <v>JM</v>
      </c>
      <c r="J15" s="155">
        <f>COUNTIF(I$6:I15,I15)</f>
        <v>1</v>
      </c>
      <c r="K15" s="164">
        <v>0.04895833333333333</v>
      </c>
      <c r="L15" s="155"/>
    </row>
    <row r="16" spans="1:12" s="180" customFormat="1" ht="12.75" customHeight="1">
      <c r="A16" s="155">
        <v>11</v>
      </c>
      <c r="B16" s="155">
        <v>168</v>
      </c>
      <c r="C16" s="151" t="s">
        <v>142</v>
      </c>
      <c r="D16" s="152" t="s">
        <v>75</v>
      </c>
      <c r="E16" s="155" t="s">
        <v>14</v>
      </c>
      <c r="F16" s="155" t="s">
        <v>3</v>
      </c>
      <c r="G16" s="153">
        <v>1979</v>
      </c>
      <c r="H16" s="152" t="s">
        <v>286</v>
      </c>
      <c r="I16" s="155" t="str">
        <f t="shared" si="0"/>
        <v>B</v>
      </c>
      <c r="J16" s="155">
        <f>COUNTIF(I$6:I16,I16)</f>
        <v>4</v>
      </c>
      <c r="K16" s="164">
        <v>0.04981481481481481</v>
      </c>
      <c r="L16" s="155"/>
    </row>
    <row r="17" spans="1:12" s="180" customFormat="1" ht="12.75" customHeight="1">
      <c r="A17" s="155">
        <v>12</v>
      </c>
      <c r="B17" s="155">
        <v>190</v>
      </c>
      <c r="C17" s="151" t="s">
        <v>264</v>
      </c>
      <c r="D17" s="152" t="s">
        <v>198</v>
      </c>
      <c r="E17" s="155" t="s">
        <v>14</v>
      </c>
      <c r="F17" s="155" t="s">
        <v>3</v>
      </c>
      <c r="G17" s="153">
        <v>1982</v>
      </c>
      <c r="H17" s="152" t="s">
        <v>265</v>
      </c>
      <c r="I17" s="155" t="str">
        <f t="shared" si="0"/>
        <v>A</v>
      </c>
      <c r="J17" s="155">
        <f>COUNTIF(I$6:I17,I17)</f>
        <v>5</v>
      </c>
      <c r="K17" s="164">
        <v>0.0503587962962963</v>
      </c>
      <c r="L17" s="155"/>
    </row>
    <row r="18" spans="1:12" ht="12.75" customHeight="1">
      <c r="A18" s="155">
        <v>13</v>
      </c>
      <c r="B18" s="155">
        <v>173</v>
      </c>
      <c r="C18" s="151" t="s">
        <v>201</v>
      </c>
      <c r="D18" s="152" t="s">
        <v>47</v>
      </c>
      <c r="E18" s="155" t="s">
        <v>14</v>
      </c>
      <c r="F18" s="155" t="s">
        <v>3</v>
      </c>
      <c r="G18" s="153">
        <v>1978</v>
      </c>
      <c r="H18" s="152" t="s">
        <v>202</v>
      </c>
      <c r="I18" s="155" t="str">
        <f t="shared" si="0"/>
        <v>B</v>
      </c>
      <c r="J18" s="155">
        <f>COUNTIF(I$6:I18,I18)</f>
        <v>5</v>
      </c>
      <c r="K18" s="164">
        <v>0.05043981481481482</v>
      </c>
      <c r="L18" s="155"/>
    </row>
    <row r="19" spans="1:12" s="125" customFormat="1" ht="12.75" customHeight="1">
      <c r="A19" s="200">
        <v>14</v>
      </c>
      <c r="B19" s="200">
        <v>163</v>
      </c>
      <c r="C19" s="201" t="s">
        <v>227</v>
      </c>
      <c r="D19" s="202" t="s">
        <v>66</v>
      </c>
      <c r="E19" s="200" t="s">
        <v>14</v>
      </c>
      <c r="F19" s="200" t="s">
        <v>3</v>
      </c>
      <c r="G19" s="203">
        <v>1963</v>
      </c>
      <c r="H19" s="202" t="s">
        <v>49</v>
      </c>
      <c r="I19" s="200" t="str">
        <f t="shared" si="0"/>
        <v>C</v>
      </c>
      <c r="J19" s="200">
        <f>COUNTIF(I$6:I19,I19)</f>
        <v>3</v>
      </c>
      <c r="K19" s="204">
        <v>0.05148148148148148</v>
      </c>
      <c r="L19" s="200"/>
    </row>
    <row r="20" spans="1:12" ht="12.75" customHeight="1">
      <c r="A20" s="155">
        <v>15</v>
      </c>
      <c r="B20" s="155">
        <v>154</v>
      </c>
      <c r="C20" s="151" t="s">
        <v>270</v>
      </c>
      <c r="D20" s="152" t="s">
        <v>230</v>
      </c>
      <c r="E20" s="155" t="s">
        <v>14</v>
      </c>
      <c r="F20" s="155" t="s">
        <v>3</v>
      </c>
      <c r="G20" s="153">
        <v>1979</v>
      </c>
      <c r="H20" s="152" t="s">
        <v>271</v>
      </c>
      <c r="I20" s="155" t="str">
        <f t="shared" si="0"/>
        <v>B</v>
      </c>
      <c r="J20" s="155">
        <f>COUNTIF(I$6:I20,I20)</f>
        <v>6</v>
      </c>
      <c r="K20" s="164">
        <v>0.051631944444444446</v>
      </c>
      <c r="L20" s="197" t="s">
        <v>226</v>
      </c>
    </row>
    <row r="21" spans="1:12" ht="12.75" customHeight="1">
      <c r="A21" s="155">
        <v>16</v>
      </c>
      <c r="B21" s="155">
        <v>171</v>
      </c>
      <c r="C21" s="151" t="s">
        <v>307</v>
      </c>
      <c r="D21" s="152" t="s">
        <v>37</v>
      </c>
      <c r="E21" s="155" t="s">
        <v>14</v>
      </c>
      <c r="F21" s="155" t="s">
        <v>3</v>
      </c>
      <c r="G21" s="153">
        <v>1962</v>
      </c>
      <c r="H21" s="152" t="s">
        <v>196</v>
      </c>
      <c r="I21" s="155" t="str">
        <f t="shared" si="0"/>
        <v>C</v>
      </c>
      <c r="J21" s="155">
        <f>COUNTIF(I$6:I21,I21)</f>
        <v>4</v>
      </c>
      <c r="K21" s="164">
        <v>0.05226851851851852</v>
      </c>
      <c r="L21" s="155"/>
    </row>
    <row r="22" spans="1:12" s="117" customFormat="1" ht="12.75" customHeight="1">
      <c r="A22" s="119">
        <v>17</v>
      </c>
      <c r="B22" s="119">
        <v>174</v>
      </c>
      <c r="C22" s="112" t="s">
        <v>334</v>
      </c>
      <c r="D22" s="113" t="s">
        <v>52</v>
      </c>
      <c r="E22" s="119" t="s">
        <v>14</v>
      </c>
      <c r="F22" s="119" t="s">
        <v>11</v>
      </c>
      <c r="G22" s="115">
        <v>1981</v>
      </c>
      <c r="H22" s="113" t="s">
        <v>222</v>
      </c>
      <c r="I22" s="119" t="str">
        <f t="shared" si="0"/>
        <v>F</v>
      </c>
      <c r="J22" s="119">
        <f>COUNTIF(I$6:I22,I22)</f>
        <v>1</v>
      </c>
      <c r="K22" s="196">
        <v>0.05232638888888889</v>
      </c>
      <c r="L22" s="119"/>
    </row>
    <row r="23" spans="1:12" ht="12.75" customHeight="1">
      <c r="A23" s="155">
        <v>18</v>
      </c>
      <c r="B23" s="155">
        <v>177</v>
      </c>
      <c r="C23" s="151" t="s">
        <v>290</v>
      </c>
      <c r="D23" s="152" t="s">
        <v>291</v>
      </c>
      <c r="E23" s="155" t="s">
        <v>14</v>
      </c>
      <c r="F23" s="155" t="s">
        <v>3</v>
      </c>
      <c r="G23" s="153">
        <v>1970</v>
      </c>
      <c r="H23" s="152" t="s">
        <v>18</v>
      </c>
      <c r="I23" s="155" t="str">
        <f t="shared" si="0"/>
        <v>B</v>
      </c>
      <c r="J23" s="155">
        <f>COUNTIF(I$6:I23,I23)</f>
        <v>7</v>
      </c>
      <c r="K23" s="164">
        <v>0.05260416666666667</v>
      </c>
      <c r="L23" s="155"/>
    </row>
    <row r="24" spans="1:12" ht="12.75" customHeight="1">
      <c r="A24" s="155">
        <v>19</v>
      </c>
      <c r="B24" s="155">
        <v>200</v>
      </c>
      <c r="C24" s="151" t="s">
        <v>179</v>
      </c>
      <c r="D24" s="152" t="s">
        <v>37</v>
      </c>
      <c r="E24" s="155" t="s">
        <v>14</v>
      </c>
      <c r="F24" s="155" t="s">
        <v>3</v>
      </c>
      <c r="G24" s="153">
        <v>1993</v>
      </c>
      <c r="H24" s="152" t="s">
        <v>250</v>
      </c>
      <c r="I24" s="155" t="str">
        <f t="shared" si="0"/>
        <v>A</v>
      </c>
      <c r="J24" s="155">
        <f>COUNTIF(I$6:I24,I24)</f>
        <v>6</v>
      </c>
      <c r="K24" s="164">
        <v>0.05421296296296296</v>
      </c>
      <c r="L24" s="155"/>
    </row>
    <row r="25" spans="1:12" ht="12.75" customHeight="1">
      <c r="A25" s="155">
        <v>20</v>
      </c>
      <c r="B25" s="155">
        <v>178</v>
      </c>
      <c r="C25" s="151" t="s">
        <v>256</v>
      </c>
      <c r="D25" s="152" t="s">
        <v>257</v>
      </c>
      <c r="E25" s="155" t="s">
        <v>14</v>
      </c>
      <c r="F25" s="155" t="s">
        <v>3</v>
      </c>
      <c r="G25" s="153">
        <v>1988</v>
      </c>
      <c r="H25" s="152" t="s">
        <v>18</v>
      </c>
      <c r="I25" s="155" t="str">
        <f t="shared" si="0"/>
        <v>A</v>
      </c>
      <c r="J25" s="155">
        <f>COUNTIF(I$6:I25,I25)</f>
        <v>7</v>
      </c>
      <c r="K25" s="164">
        <v>0.05465277777777777</v>
      </c>
      <c r="L25" s="155"/>
    </row>
    <row r="26" spans="1:12" ht="12.75" customHeight="1">
      <c r="A26" s="155">
        <v>21</v>
      </c>
      <c r="B26" s="155">
        <v>158</v>
      </c>
      <c r="C26" s="181" t="s">
        <v>350</v>
      </c>
      <c r="D26" s="154" t="s">
        <v>191</v>
      </c>
      <c r="E26" s="155" t="s">
        <v>14</v>
      </c>
      <c r="F26" s="155" t="s">
        <v>3</v>
      </c>
      <c r="G26" s="156">
        <v>1983</v>
      </c>
      <c r="H26" s="154" t="s">
        <v>351</v>
      </c>
      <c r="I26" s="155" t="str">
        <f t="shared" si="0"/>
        <v>A</v>
      </c>
      <c r="J26" s="155">
        <f>COUNTIF(I$6:I26,I26)</f>
        <v>8</v>
      </c>
      <c r="K26" s="164">
        <v>0.0546875</v>
      </c>
      <c r="L26" s="200" t="s">
        <v>226</v>
      </c>
    </row>
    <row r="27" spans="1:12" ht="12.75" customHeight="1">
      <c r="A27" s="155">
        <v>22</v>
      </c>
      <c r="B27" s="155">
        <v>192</v>
      </c>
      <c r="C27" s="151" t="s">
        <v>253</v>
      </c>
      <c r="D27" s="152" t="s">
        <v>254</v>
      </c>
      <c r="E27" s="155" t="s">
        <v>14</v>
      </c>
      <c r="F27" s="155" t="s">
        <v>3</v>
      </c>
      <c r="G27" s="153">
        <v>1987</v>
      </c>
      <c r="H27" s="152" t="s">
        <v>255</v>
      </c>
      <c r="I27" s="155" t="str">
        <f t="shared" si="0"/>
        <v>A</v>
      </c>
      <c r="J27" s="155">
        <f>COUNTIF(I$6:I27,I27)</f>
        <v>9</v>
      </c>
      <c r="K27" s="164">
        <v>0.05479166666666666</v>
      </c>
      <c r="L27" s="155"/>
    </row>
    <row r="28" spans="1:12" s="117" customFormat="1" ht="12.75" customHeight="1">
      <c r="A28" s="119">
        <v>23</v>
      </c>
      <c r="B28" s="119">
        <v>8</v>
      </c>
      <c r="C28" s="112" t="s">
        <v>341</v>
      </c>
      <c r="D28" s="113" t="s">
        <v>56</v>
      </c>
      <c r="E28" s="119" t="s">
        <v>14</v>
      </c>
      <c r="F28" s="119" t="s">
        <v>11</v>
      </c>
      <c r="G28" s="115">
        <v>1978</v>
      </c>
      <c r="H28" s="113" t="s">
        <v>288</v>
      </c>
      <c r="I28" s="119" t="str">
        <f t="shared" si="0"/>
        <v>G</v>
      </c>
      <c r="J28" s="119">
        <f>COUNTIF(I$6:I28,I28)</f>
        <v>1</v>
      </c>
      <c r="K28" s="196">
        <v>0.05513888888888888</v>
      </c>
      <c r="L28" s="119"/>
    </row>
    <row r="29" spans="1:12" s="130" customFormat="1" ht="12.75" customHeight="1">
      <c r="A29" s="197">
        <v>24</v>
      </c>
      <c r="B29" s="197">
        <v>198</v>
      </c>
      <c r="C29" s="199" t="s">
        <v>328</v>
      </c>
      <c r="D29" s="131" t="s">
        <v>199</v>
      </c>
      <c r="E29" s="197" t="s">
        <v>14</v>
      </c>
      <c r="F29" s="197" t="s">
        <v>11</v>
      </c>
      <c r="G29" s="132">
        <v>1980</v>
      </c>
      <c r="H29" s="131" t="s">
        <v>20</v>
      </c>
      <c r="I29" s="197" t="str">
        <f t="shared" si="0"/>
        <v>F</v>
      </c>
      <c r="J29" s="197">
        <f>COUNTIF(I$6:I29,I29)</f>
        <v>2</v>
      </c>
      <c r="K29" s="198">
        <v>0.055636574074074074</v>
      </c>
      <c r="L29" s="197"/>
    </row>
    <row r="30" spans="1:12" ht="12.75" customHeight="1">
      <c r="A30" s="155">
        <v>25</v>
      </c>
      <c r="B30" s="155">
        <v>157</v>
      </c>
      <c r="C30" s="151" t="s">
        <v>212</v>
      </c>
      <c r="D30" s="152" t="s">
        <v>220</v>
      </c>
      <c r="E30" s="155" t="s">
        <v>14</v>
      </c>
      <c r="F30" s="155" t="s">
        <v>3</v>
      </c>
      <c r="G30" s="153">
        <v>1974</v>
      </c>
      <c r="H30" s="152" t="s">
        <v>240</v>
      </c>
      <c r="I30" s="155" t="str">
        <f t="shared" si="0"/>
        <v>B</v>
      </c>
      <c r="J30" s="155">
        <f>COUNTIF(I$6:I30,I30)</f>
        <v>8</v>
      </c>
      <c r="K30" s="164">
        <v>0.056736111111111105</v>
      </c>
      <c r="L30" s="155"/>
    </row>
    <row r="31" spans="1:12" ht="12.75" customHeight="1">
      <c r="A31" s="155">
        <v>26</v>
      </c>
      <c r="B31" s="155">
        <v>196</v>
      </c>
      <c r="C31" s="151" t="s">
        <v>289</v>
      </c>
      <c r="D31" s="152" t="s">
        <v>156</v>
      </c>
      <c r="E31" s="155" t="s">
        <v>14</v>
      </c>
      <c r="F31" s="155" t="s">
        <v>3</v>
      </c>
      <c r="G31" s="153">
        <v>1978</v>
      </c>
      <c r="H31" s="152" t="s">
        <v>12</v>
      </c>
      <c r="I31" s="155" t="str">
        <f t="shared" si="0"/>
        <v>B</v>
      </c>
      <c r="J31" s="155">
        <f>COUNTIF(I$6:I31,I31)</f>
        <v>9</v>
      </c>
      <c r="K31" s="164">
        <v>0.05700231481481482</v>
      </c>
      <c r="L31" s="155"/>
    </row>
    <row r="32" spans="1:12" s="178" customFormat="1" ht="12.75" customHeight="1">
      <c r="A32" s="155">
        <v>27</v>
      </c>
      <c r="B32" s="155">
        <v>184</v>
      </c>
      <c r="C32" s="151" t="s">
        <v>251</v>
      </c>
      <c r="D32" s="152" t="s">
        <v>244</v>
      </c>
      <c r="E32" s="155" t="s">
        <v>14</v>
      </c>
      <c r="F32" s="155" t="s">
        <v>3</v>
      </c>
      <c r="G32" s="153">
        <v>1988</v>
      </c>
      <c r="H32" s="152" t="s">
        <v>252</v>
      </c>
      <c r="I32" s="155" t="str">
        <f t="shared" si="0"/>
        <v>A</v>
      </c>
      <c r="J32" s="155">
        <f>COUNTIF(I$6:I32,I32)</f>
        <v>10</v>
      </c>
      <c r="K32" s="164">
        <v>0.05721064814814814</v>
      </c>
      <c r="L32" s="155"/>
    </row>
    <row r="33" spans="1:12" ht="12.75" customHeight="1">
      <c r="A33" s="155">
        <v>28</v>
      </c>
      <c r="B33" s="155">
        <v>189</v>
      </c>
      <c r="C33" s="181" t="s">
        <v>352</v>
      </c>
      <c r="D33" s="154" t="s">
        <v>37</v>
      </c>
      <c r="E33" s="155" t="s">
        <v>14</v>
      </c>
      <c r="F33" s="155" t="s">
        <v>3</v>
      </c>
      <c r="G33" s="156">
        <v>1990</v>
      </c>
      <c r="H33" s="154" t="s">
        <v>353</v>
      </c>
      <c r="I33" s="155" t="str">
        <f t="shared" si="0"/>
        <v>A</v>
      </c>
      <c r="J33" s="155">
        <f>COUNTIF(I$6:I33,I33)</f>
        <v>11</v>
      </c>
      <c r="K33" s="164">
        <v>0.05733796296296296</v>
      </c>
      <c r="L33" s="155"/>
    </row>
    <row r="34" spans="1:12" s="125" customFormat="1" ht="12.75" customHeight="1">
      <c r="A34" s="200">
        <v>29</v>
      </c>
      <c r="B34" s="200">
        <v>193</v>
      </c>
      <c r="C34" s="142" t="s">
        <v>329</v>
      </c>
      <c r="D34" s="121" t="s">
        <v>52</v>
      </c>
      <c r="E34" s="200" t="s">
        <v>14</v>
      </c>
      <c r="F34" s="200" t="s">
        <v>11</v>
      </c>
      <c r="G34" s="123">
        <v>1996</v>
      </c>
      <c r="H34" s="121" t="s">
        <v>12</v>
      </c>
      <c r="I34" s="200" t="str">
        <f t="shared" si="0"/>
        <v>F</v>
      </c>
      <c r="J34" s="200">
        <f>COUNTIF(I$6:I34,I34)</f>
        <v>3</v>
      </c>
      <c r="K34" s="204">
        <v>0.0575462962962963</v>
      </c>
      <c r="L34" s="200"/>
    </row>
    <row r="35" spans="1:12" ht="12.75" customHeight="1">
      <c r="A35" s="155">
        <v>30</v>
      </c>
      <c r="B35" s="155">
        <v>162</v>
      </c>
      <c r="C35" s="151" t="s">
        <v>38</v>
      </c>
      <c r="D35" s="152" t="s">
        <v>185</v>
      </c>
      <c r="E35" s="155" t="s">
        <v>14</v>
      </c>
      <c r="F35" s="155" t="s">
        <v>3</v>
      </c>
      <c r="G35" s="153">
        <v>1975</v>
      </c>
      <c r="H35" s="152" t="s">
        <v>275</v>
      </c>
      <c r="I35" s="155" t="str">
        <f t="shared" si="0"/>
        <v>B</v>
      </c>
      <c r="J35" s="155">
        <f>COUNTIF(I$6:I35,I35)</f>
        <v>10</v>
      </c>
      <c r="K35" s="164">
        <v>0.05853009259259259</v>
      </c>
      <c r="L35" s="155"/>
    </row>
    <row r="36" spans="1:12" ht="12.75" customHeight="1">
      <c r="A36" s="155">
        <v>31</v>
      </c>
      <c r="B36" s="155">
        <v>191</v>
      </c>
      <c r="C36" s="151" t="s">
        <v>34</v>
      </c>
      <c r="D36" s="152" t="s">
        <v>35</v>
      </c>
      <c r="E36" s="155" t="s">
        <v>14</v>
      </c>
      <c r="F36" s="155" t="s">
        <v>3</v>
      </c>
      <c r="G36" s="153">
        <v>1987</v>
      </c>
      <c r="H36" s="152" t="s">
        <v>12</v>
      </c>
      <c r="I36" s="155" t="str">
        <f t="shared" si="0"/>
        <v>A</v>
      </c>
      <c r="J36" s="155">
        <f>COUNTIF(I$6:I36,I36)</f>
        <v>12</v>
      </c>
      <c r="K36" s="164">
        <v>0.058611111111111114</v>
      </c>
      <c r="L36" s="155"/>
    </row>
    <row r="37" spans="1:12" ht="12.75" customHeight="1">
      <c r="A37" s="155">
        <v>32</v>
      </c>
      <c r="B37" s="155">
        <v>197</v>
      </c>
      <c r="C37" s="151" t="s">
        <v>284</v>
      </c>
      <c r="D37" s="152" t="s">
        <v>37</v>
      </c>
      <c r="E37" s="155" t="s">
        <v>14</v>
      </c>
      <c r="F37" s="155" t="s">
        <v>3</v>
      </c>
      <c r="G37" s="153">
        <v>1977</v>
      </c>
      <c r="H37" s="152" t="s">
        <v>285</v>
      </c>
      <c r="I37" s="155" t="str">
        <f t="shared" si="0"/>
        <v>B</v>
      </c>
      <c r="J37" s="155">
        <f>COUNTIF(I$6:I37,I37)</f>
        <v>11</v>
      </c>
      <c r="K37" s="164">
        <v>0.05865740740740741</v>
      </c>
      <c r="L37" s="155"/>
    </row>
    <row r="38" spans="1:12" ht="12.75" customHeight="1">
      <c r="A38" s="155">
        <v>33</v>
      </c>
      <c r="B38" s="155">
        <v>180</v>
      </c>
      <c r="C38" s="151" t="s">
        <v>259</v>
      </c>
      <c r="D38" s="152" t="s">
        <v>37</v>
      </c>
      <c r="E38" s="155" t="s">
        <v>14</v>
      </c>
      <c r="F38" s="155" t="s">
        <v>3</v>
      </c>
      <c r="G38" s="153">
        <v>1986</v>
      </c>
      <c r="H38" s="152" t="s">
        <v>260</v>
      </c>
      <c r="I38" s="155" t="str">
        <f aca="true" t="shared" si="1" ref="I38:I57">IF($F38="m",IF($G$1-$G38&gt;19,IF($G$1-$G38&lt;40,"A",IF($G$1-$G38&gt;49,IF($G$1-$G38&gt;59,IF($G$1-$G38&gt;69,"E","D"),"C"),"B")),"JM"),IF($G$1-$G38&gt;19,IF($G$1-$G38&lt;40,"F",IF($G$1-$G38&lt;50,"G","H")),"JŽ"))</f>
        <v>A</v>
      </c>
      <c r="J38" s="155">
        <f>COUNTIF(I$6:I38,I38)</f>
        <v>13</v>
      </c>
      <c r="K38" s="164">
        <v>0.05902777777777778</v>
      </c>
      <c r="L38" s="155"/>
    </row>
    <row r="39" spans="1:12" ht="12.75" customHeight="1">
      <c r="A39" s="155">
        <v>34</v>
      </c>
      <c r="B39" s="155">
        <v>181</v>
      </c>
      <c r="C39" s="151" t="s">
        <v>280</v>
      </c>
      <c r="D39" s="152" t="s">
        <v>281</v>
      </c>
      <c r="E39" s="155" t="s">
        <v>14</v>
      </c>
      <c r="F39" s="155" t="s">
        <v>3</v>
      </c>
      <c r="G39" s="153">
        <v>1978</v>
      </c>
      <c r="H39" s="152" t="s">
        <v>260</v>
      </c>
      <c r="I39" s="155" t="str">
        <f t="shared" si="1"/>
        <v>B</v>
      </c>
      <c r="J39" s="155">
        <f>COUNTIF(I$6:I39,I39)</f>
        <v>12</v>
      </c>
      <c r="K39" s="164">
        <v>0.059166666666666666</v>
      </c>
      <c r="L39" s="155"/>
    </row>
    <row r="40" spans="1:12" ht="12.75" customHeight="1">
      <c r="A40" s="155">
        <v>35</v>
      </c>
      <c r="B40" s="155">
        <v>159</v>
      </c>
      <c r="C40" s="168" t="s">
        <v>96</v>
      </c>
      <c r="D40" s="166" t="s">
        <v>37</v>
      </c>
      <c r="E40" s="147" t="s">
        <v>14</v>
      </c>
      <c r="F40" s="147" t="s">
        <v>3</v>
      </c>
      <c r="G40" s="153">
        <v>1953</v>
      </c>
      <c r="H40" s="166" t="s">
        <v>23</v>
      </c>
      <c r="I40" s="155" t="str">
        <f t="shared" si="1"/>
        <v>D</v>
      </c>
      <c r="J40" s="155">
        <f>COUNTIF(I$6:I40,I40)</f>
        <v>1</v>
      </c>
      <c r="K40" s="164">
        <v>0.05990740740740741</v>
      </c>
      <c r="L40" s="155"/>
    </row>
    <row r="41" spans="1:12" ht="12.75" customHeight="1">
      <c r="A41" s="155">
        <v>37</v>
      </c>
      <c r="B41" s="155">
        <v>161</v>
      </c>
      <c r="C41" s="151" t="s">
        <v>245</v>
      </c>
      <c r="D41" s="152" t="s">
        <v>89</v>
      </c>
      <c r="E41" s="155" t="s">
        <v>14</v>
      </c>
      <c r="F41" s="155" t="s">
        <v>3</v>
      </c>
      <c r="G41" s="153">
        <v>1975</v>
      </c>
      <c r="H41" s="152" t="s">
        <v>246</v>
      </c>
      <c r="I41" s="155" t="str">
        <f t="shared" si="1"/>
        <v>B</v>
      </c>
      <c r="J41" s="155">
        <f>COUNTIF(I$6:I41,I41)</f>
        <v>13</v>
      </c>
      <c r="K41" s="164">
        <v>0.06092592592592593</v>
      </c>
      <c r="L41" s="155"/>
    </row>
    <row r="42" spans="1:12" s="130" customFormat="1" ht="12.75" customHeight="1">
      <c r="A42" s="197">
        <v>36</v>
      </c>
      <c r="B42" s="197">
        <v>160</v>
      </c>
      <c r="C42" s="140" t="s">
        <v>195</v>
      </c>
      <c r="D42" s="131" t="s">
        <v>194</v>
      </c>
      <c r="E42" s="197" t="s">
        <v>14</v>
      </c>
      <c r="F42" s="197" t="s">
        <v>11</v>
      </c>
      <c r="G42" s="132">
        <v>1976</v>
      </c>
      <c r="H42" s="131" t="s">
        <v>246</v>
      </c>
      <c r="I42" s="197" t="str">
        <f t="shared" si="1"/>
        <v>G</v>
      </c>
      <c r="J42" s="197">
        <f>COUNTIF(I$6:I42,I42)</f>
        <v>2</v>
      </c>
      <c r="K42" s="198">
        <v>0.06092592592592593</v>
      </c>
      <c r="L42" s="197"/>
    </row>
    <row r="43" spans="1:12" s="125" customFormat="1" ht="12.75" customHeight="1">
      <c r="A43" s="200">
        <v>38</v>
      </c>
      <c r="B43" s="200">
        <v>170</v>
      </c>
      <c r="C43" s="142" t="s">
        <v>335</v>
      </c>
      <c r="D43" s="121" t="s">
        <v>336</v>
      </c>
      <c r="E43" s="200" t="s">
        <v>14</v>
      </c>
      <c r="F43" s="200" t="s">
        <v>11</v>
      </c>
      <c r="G43" s="123">
        <v>1972</v>
      </c>
      <c r="H43" s="121" t="s">
        <v>337</v>
      </c>
      <c r="I43" s="200" t="str">
        <f t="shared" si="1"/>
        <v>G</v>
      </c>
      <c r="J43" s="200">
        <f>COUNTIF(I$6:I43,I43)</f>
        <v>3</v>
      </c>
      <c r="K43" s="204">
        <v>0.06108796296296296</v>
      </c>
      <c r="L43" s="200"/>
    </row>
    <row r="44" spans="1:12" ht="12.75" customHeight="1">
      <c r="A44" s="155">
        <v>39</v>
      </c>
      <c r="B44" s="155">
        <v>169</v>
      </c>
      <c r="C44" s="151" t="s">
        <v>272</v>
      </c>
      <c r="D44" s="152" t="s">
        <v>273</v>
      </c>
      <c r="E44" s="155" t="s">
        <v>14</v>
      </c>
      <c r="F44" s="155" t="s">
        <v>3</v>
      </c>
      <c r="G44" s="153">
        <v>1970</v>
      </c>
      <c r="H44" s="152" t="s">
        <v>274</v>
      </c>
      <c r="I44" s="155" t="str">
        <f t="shared" si="1"/>
        <v>B</v>
      </c>
      <c r="J44" s="155">
        <f>COUNTIF(I$6:I44,I44)</f>
        <v>14</v>
      </c>
      <c r="K44" s="164">
        <v>0.061111111111111116</v>
      </c>
      <c r="L44" s="155"/>
    </row>
    <row r="45" spans="1:12" ht="12.75" customHeight="1">
      <c r="A45" s="155">
        <v>40</v>
      </c>
      <c r="B45" s="155">
        <v>185</v>
      </c>
      <c r="C45" s="151" t="s">
        <v>65</v>
      </c>
      <c r="D45" s="152" t="s">
        <v>66</v>
      </c>
      <c r="E45" s="155" t="s">
        <v>14</v>
      </c>
      <c r="F45" s="155" t="s">
        <v>3</v>
      </c>
      <c r="G45" s="153">
        <v>1964</v>
      </c>
      <c r="H45" s="152" t="s">
        <v>16</v>
      </c>
      <c r="I45" s="155" t="str">
        <f t="shared" si="1"/>
        <v>C</v>
      </c>
      <c r="J45" s="155">
        <f>COUNTIF(I$6:I45,I45)</f>
        <v>5</v>
      </c>
      <c r="K45" s="164">
        <v>0.061203703703703705</v>
      </c>
      <c r="L45" s="155" t="s">
        <v>226</v>
      </c>
    </row>
    <row r="46" spans="1:12" s="179" customFormat="1" ht="12.75" customHeight="1">
      <c r="A46" s="155">
        <v>41</v>
      </c>
      <c r="B46" s="155">
        <v>195</v>
      </c>
      <c r="C46" s="151" t="s">
        <v>263</v>
      </c>
      <c r="D46" s="152" t="s">
        <v>47</v>
      </c>
      <c r="E46" s="155" t="s">
        <v>14</v>
      </c>
      <c r="F46" s="155" t="s">
        <v>3</v>
      </c>
      <c r="G46" s="153">
        <v>1986</v>
      </c>
      <c r="H46" s="152" t="s">
        <v>12</v>
      </c>
      <c r="I46" s="155" t="str">
        <f t="shared" si="1"/>
        <v>A</v>
      </c>
      <c r="J46" s="155">
        <f>COUNTIF(I$6:I46,I46)</f>
        <v>14</v>
      </c>
      <c r="K46" s="164">
        <v>0.06252314814814815</v>
      </c>
      <c r="L46" s="155"/>
    </row>
    <row r="47" spans="1:12" ht="12.75" customHeight="1">
      <c r="A47" s="155">
        <v>42</v>
      </c>
      <c r="B47" s="155">
        <v>156</v>
      </c>
      <c r="C47" s="151" t="s">
        <v>258</v>
      </c>
      <c r="D47" s="152" t="s">
        <v>156</v>
      </c>
      <c r="E47" s="155" t="s">
        <v>14</v>
      </c>
      <c r="F47" s="155" t="s">
        <v>3</v>
      </c>
      <c r="G47" s="153">
        <v>1992</v>
      </c>
      <c r="H47" s="152" t="s">
        <v>12</v>
      </c>
      <c r="I47" s="155" t="str">
        <f t="shared" si="1"/>
        <v>A</v>
      </c>
      <c r="J47" s="155">
        <f>COUNTIF(I$6:I47,I47)</f>
        <v>15</v>
      </c>
      <c r="K47" s="164">
        <v>0.06299768518518518</v>
      </c>
      <c r="L47" s="155"/>
    </row>
    <row r="48" spans="1:12" ht="12.75" customHeight="1">
      <c r="A48" s="155">
        <v>44</v>
      </c>
      <c r="B48" s="155">
        <v>199</v>
      </c>
      <c r="C48" s="151" t="s">
        <v>276</v>
      </c>
      <c r="D48" s="152" t="s">
        <v>277</v>
      </c>
      <c r="E48" s="155" t="s">
        <v>14</v>
      </c>
      <c r="F48" s="155" t="s">
        <v>3</v>
      </c>
      <c r="G48" s="153">
        <v>1978</v>
      </c>
      <c r="H48" s="152" t="s">
        <v>278</v>
      </c>
      <c r="I48" s="155" t="str">
        <f t="shared" si="1"/>
        <v>B</v>
      </c>
      <c r="J48" s="155">
        <f>COUNTIF(I$6:I48,I48)</f>
        <v>15</v>
      </c>
      <c r="K48" s="164">
        <v>0.0638425925925926</v>
      </c>
      <c r="L48" s="155"/>
    </row>
    <row r="49" spans="1:12" ht="12.75" customHeight="1">
      <c r="A49" s="155">
        <v>43</v>
      </c>
      <c r="B49" s="155">
        <v>194</v>
      </c>
      <c r="C49" s="151" t="s">
        <v>203</v>
      </c>
      <c r="D49" s="152" t="s">
        <v>35</v>
      </c>
      <c r="E49" s="155" t="s">
        <v>14</v>
      </c>
      <c r="F49" s="155" t="s">
        <v>3</v>
      </c>
      <c r="G49" s="153">
        <v>1979</v>
      </c>
      <c r="H49" s="152" t="s">
        <v>12</v>
      </c>
      <c r="I49" s="150" t="str">
        <f t="shared" si="1"/>
        <v>B</v>
      </c>
      <c r="J49" s="150">
        <f>COUNTIF(I$6:I49,I49)</f>
        <v>16</v>
      </c>
      <c r="K49" s="165">
        <v>0.0638425925925926</v>
      </c>
      <c r="L49" s="147"/>
    </row>
    <row r="50" spans="1:12" s="180" customFormat="1" ht="12.75" customHeight="1">
      <c r="A50" s="155">
        <v>45</v>
      </c>
      <c r="B50" s="155">
        <v>179</v>
      </c>
      <c r="C50" s="151" t="s">
        <v>302</v>
      </c>
      <c r="D50" s="152" t="s">
        <v>197</v>
      </c>
      <c r="E50" s="155" t="s">
        <v>14</v>
      </c>
      <c r="F50" s="155" t="s">
        <v>3</v>
      </c>
      <c r="G50" s="153">
        <v>1960</v>
      </c>
      <c r="H50" s="152" t="s">
        <v>260</v>
      </c>
      <c r="I50" s="155" t="str">
        <f t="shared" si="1"/>
        <v>C</v>
      </c>
      <c r="J50" s="155">
        <f>COUNTIF(I$6:I50,I50)</f>
        <v>6</v>
      </c>
      <c r="K50" s="164">
        <v>0.06456018518518519</v>
      </c>
      <c r="L50" s="155"/>
    </row>
    <row r="51" spans="1:12" ht="12.75" customHeight="1">
      <c r="A51" s="155">
        <v>46</v>
      </c>
      <c r="B51" s="155">
        <v>152</v>
      </c>
      <c r="C51" s="151" t="s">
        <v>187</v>
      </c>
      <c r="D51" s="152" t="s">
        <v>37</v>
      </c>
      <c r="E51" s="155" t="s">
        <v>14</v>
      </c>
      <c r="F51" s="155" t="s">
        <v>3</v>
      </c>
      <c r="G51" s="153">
        <v>1973</v>
      </c>
      <c r="H51" s="170" t="s">
        <v>348</v>
      </c>
      <c r="I51" s="155" t="str">
        <f t="shared" si="1"/>
        <v>B</v>
      </c>
      <c r="J51" s="155">
        <f>COUNTIF(I$6:I51,I51)</f>
        <v>17</v>
      </c>
      <c r="K51" s="164">
        <v>0.06534722222222222</v>
      </c>
      <c r="L51" s="155" t="s">
        <v>226</v>
      </c>
    </row>
    <row r="52" spans="1:12" ht="12.75" customHeight="1">
      <c r="A52" s="155">
        <v>47</v>
      </c>
      <c r="B52" s="155">
        <v>164</v>
      </c>
      <c r="C52" s="151" t="s">
        <v>234</v>
      </c>
      <c r="D52" s="152" t="s">
        <v>191</v>
      </c>
      <c r="E52" s="155" t="s">
        <v>14</v>
      </c>
      <c r="F52" s="155" t="s">
        <v>3</v>
      </c>
      <c r="G52" s="153">
        <v>1971</v>
      </c>
      <c r="H52" s="152" t="s">
        <v>239</v>
      </c>
      <c r="I52" s="155" t="str">
        <f t="shared" si="1"/>
        <v>B</v>
      </c>
      <c r="J52" s="155">
        <f>COUNTIF(I$6:I52,I52)</f>
        <v>18</v>
      </c>
      <c r="K52" s="164">
        <v>0.06717592592592593</v>
      </c>
      <c r="L52" s="155" t="s">
        <v>226</v>
      </c>
    </row>
    <row r="53" spans="1:13" ht="12.75" customHeight="1">
      <c r="A53" s="155">
        <v>48</v>
      </c>
      <c r="B53" s="155">
        <v>12</v>
      </c>
      <c r="C53" s="151" t="s">
        <v>181</v>
      </c>
      <c r="D53" s="152" t="s">
        <v>180</v>
      </c>
      <c r="E53" s="155" t="s">
        <v>14</v>
      </c>
      <c r="F53" s="155" t="s">
        <v>3</v>
      </c>
      <c r="G53" s="153">
        <v>1977</v>
      </c>
      <c r="H53" s="152" t="s">
        <v>12</v>
      </c>
      <c r="I53" s="155" t="str">
        <f t="shared" si="1"/>
        <v>B</v>
      </c>
      <c r="J53" s="155">
        <f>COUNTIF(I$6:I53,I53)</f>
        <v>19</v>
      </c>
      <c r="K53" s="164">
        <v>0.06736111111111111</v>
      </c>
      <c r="L53" s="155"/>
      <c r="M53" s="90"/>
    </row>
    <row r="54" spans="1:12" ht="12.75" customHeight="1">
      <c r="A54" s="155">
        <v>49</v>
      </c>
      <c r="B54" s="155">
        <v>165</v>
      </c>
      <c r="C54" s="151" t="s">
        <v>200</v>
      </c>
      <c r="D54" s="152" t="s">
        <v>66</v>
      </c>
      <c r="E54" s="155" t="s">
        <v>14</v>
      </c>
      <c r="F54" s="155" t="s">
        <v>3</v>
      </c>
      <c r="G54" s="153">
        <v>1963</v>
      </c>
      <c r="H54" s="152" t="s">
        <v>12</v>
      </c>
      <c r="I54" s="155" t="str">
        <f t="shared" si="1"/>
        <v>C</v>
      </c>
      <c r="J54" s="155">
        <f>COUNTIF(I$6:I54,I54)</f>
        <v>7</v>
      </c>
      <c r="K54" s="164">
        <v>0.06766203703703703</v>
      </c>
      <c r="L54" s="155"/>
    </row>
    <row r="55" spans="1:12" ht="12.75" customHeight="1">
      <c r="A55" s="155">
        <v>50</v>
      </c>
      <c r="B55" s="155">
        <v>155</v>
      </c>
      <c r="C55" s="151" t="s">
        <v>330</v>
      </c>
      <c r="D55" s="152" t="s">
        <v>331</v>
      </c>
      <c r="E55" s="155" t="s">
        <v>14</v>
      </c>
      <c r="F55" s="155" t="s">
        <v>11</v>
      </c>
      <c r="G55" s="153">
        <v>1985</v>
      </c>
      <c r="H55" s="152" t="s">
        <v>12</v>
      </c>
      <c r="I55" s="155" t="str">
        <f t="shared" si="1"/>
        <v>F</v>
      </c>
      <c r="J55" s="155">
        <f>COUNTIF(I$6:I55,I55)</f>
        <v>4</v>
      </c>
      <c r="K55" s="164">
        <v>0.0727662037037037</v>
      </c>
      <c r="L55" s="155"/>
    </row>
    <row r="56" spans="1:12" ht="12.75" customHeight="1">
      <c r="A56" s="155">
        <v>51</v>
      </c>
      <c r="B56" s="155">
        <v>153</v>
      </c>
      <c r="C56" s="168" t="s">
        <v>204</v>
      </c>
      <c r="D56" s="166" t="s">
        <v>205</v>
      </c>
      <c r="E56" s="155" t="s">
        <v>14</v>
      </c>
      <c r="F56" s="155" t="s">
        <v>11</v>
      </c>
      <c r="G56" s="167">
        <v>1969</v>
      </c>
      <c r="H56" s="152" t="s">
        <v>206</v>
      </c>
      <c r="I56" s="155" t="str">
        <f t="shared" si="1"/>
        <v>H</v>
      </c>
      <c r="J56" s="155">
        <f>COUNTIF(I$6:I56,I56)</f>
        <v>1</v>
      </c>
      <c r="K56" s="164">
        <v>0.07350694444444444</v>
      </c>
      <c r="L56" s="155"/>
    </row>
    <row r="57" spans="1:12" ht="12.75" customHeight="1">
      <c r="A57" s="155">
        <v>52</v>
      </c>
      <c r="B57" s="155">
        <v>166</v>
      </c>
      <c r="C57" s="151" t="s">
        <v>317</v>
      </c>
      <c r="D57" s="152" t="s">
        <v>60</v>
      </c>
      <c r="E57" s="147" t="s">
        <v>14</v>
      </c>
      <c r="F57" s="147" t="s">
        <v>11</v>
      </c>
      <c r="G57" s="153">
        <v>1985</v>
      </c>
      <c r="H57" s="152" t="s">
        <v>285</v>
      </c>
      <c r="I57" s="155" t="str">
        <f t="shared" si="1"/>
        <v>F</v>
      </c>
      <c r="J57" s="155">
        <f>COUNTIF(I$6:I57,I57)</f>
        <v>5</v>
      </c>
      <c r="K57" s="164">
        <v>0.07931712962962963</v>
      </c>
      <c r="L57" s="155"/>
    </row>
    <row r="59" spans="1:12" s="189" customFormat="1" ht="13.5">
      <c r="A59" s="228" t="s">
        <v>28</v>
      </c>
      <c r="B59" s="228"/>
      <c r="C59" s="228"/>
      <c r="D59" s="228"/>
      <c r="E59" s="228"/>
      <c r="F59" s="228"/>
      <c r="G59" s="228"/>
      <c r="H59" s="228"/>
      <c r="I59" s="228"/>
      <c r="J59" s="188"/>
      <c r="K59" s="222"/>
      <c r="L59" s="188"/>
    </row>
    <row r="60" spans="1:12" s="189" customFormat="1" ht="13.5">
      <c r="A60" s="228" t="s">
        <v>29</v>
      </c>
      <c r="B60" s="228"/>
      <c r="C60" s="228"/>
      <c r="D60" s="228"/>
      <c r="E60" s="228"/>
      <c r="F60" s="228"/>
      <c r="G60" s="228"/>
      <c r="H60" s="228"/>
      <c r="J60" s="188"/>
      <c r="K60" s="222"/>
      <c r="L60" s="188"/>
    </row>
  </sheetData>
  <sheetProtection/>
  <mergeCells count="5">
    <mergeCell ref="A2:K2"/>
    <mergeCell ref="A3:K3"/>
    <mergeCell ref="A4:B4"/>
    <mergeCell ref="A59:I59"/>
    <mergeCell ref="A60:H60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2">
      <selection activeCell="A1" sqref="A1:IV16384"/>
    </sheetView>
  </sheetViews>
  <sheetFormatPr defaultColWidth="8.8515625" defaultRowHeight="12.75"/>
  <cols>
    <col min="1" max="1" width="4.8515625" style="23" customWidth="1"/>
    <col min="2" max="2" width="6.57421875" style="30" customWidth="1"/>
    <col min="3" max="3" width="12.8515625" style="67" customWidth="1"/>
    <col min="4" max="4" width="7.57421875" style="25" customWidth="1"/>
    <col min="5" max="5" width="4.421875" style="23" customWidth="1"/>
    <col min="6" max="6" width="6.00390625" style="18" customWidth="1"/>
    <col min="7" max="7" width="9.00390625" style="18" customWidth="1"/>
    <col min="8" max="8" width="18.7109375" style="24" customWidth="1"/>
    <col min="9" max="9" width="4.28125" style="18" hidden="1" customWidth="1"/>
    <col min="10" max="10" width="6.00390625" style="18" hidden="1" customWidth="1"/>
    <col min="11" max="11" width="10.28125" style="30" customWidth="1"/>
    <col min="12" max="12" width="5.8515625" style="30" customWidth="1"/>
    <col min="13" max="13" width="15.00390625" style="24" hidden="1" customWidth="1"/>
    <col min="14" max="14" width="3.7109375" style="16" hidden="1" customWidth="1"/>
    <col min="15" max="15" width="0" style="17" hidden="1" customWidth="1"/>
    <col min="16" max="16384" width="8.8515625" style="17" customWidth="1"/>
  </cols>
  <sheetData>
    <row r="1" spans="6:7" ht="2.25" customHeight="1" hidden="1">
      <c r="F1" s="18" t="s">
        <v>5</v>
      </c>
      <c r="G1" s="18">
        <v>2017</v>
      </c>
    </row>
    <row r="2" spans="1:11" ht="30.75" customHeight="1">
      <c r="A2" s="240" t="s">
        <v>30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</row>
    <row r="3" spans="1:12" ht="15" customHeight="1">
      <c r="A3" s="241" t="s">
        <v>31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31"/>
    </row>
    <row r="4" spans="1:12" ht="15.75" customHeight="1">
      <c r="A4" s="242" t="s">
        <v>24</v>
      </c>
      <c r="B4" s="242"/>
      <c r="C4" s="40"/>
      <c r="D4" s="31"/>
      <c r="E4" s="34"/>
      <c r="F4" s="20"/>
      <c r="G4" s="20"/>
      <c r="H4" s="34"/>
      <c r="I4" s="20"/>
      <c r="J4" s="20"/>
      <c r="K4" s="31"/>
      <c r="L4" s="31"/>
    </row>
    <row r="5" spans="1:14" s="19" customFormat="1" ht="27" customHeight="1">
      <c r="A5" s="64" t="s">
        <v>9</v>
      </c>
      <c r="B5" s="32" t="s">
        <v>7</v>
      </c>
      <c r="C5" s="68" t="s">
        <v>32</v>
      </c>
      <c r="D5" s="26" t="s">
        <v>0</v>
      </c>
      <c r="E5" s="35" t="s">
        <v>13</v>
      </c>
      <c r="F5" s="21" t="s">
        <v>4</v>
      </c>
      <c r="G5" s="22" t="s">
        <v>8</v>
      </c>
      <c r="H5" s="28" t="s">
        <v>1</v>
      </c>
      <c r="I5" s="21" t="s">
        <v>6</v>
      </c>
      <c r="J5" s="22" t="s">
        <v>10</v>
      </c>
      <c r="K5" s="59" t="s">
        <v>2</v>
      </c>
      <c r="L5" s="59" t="s">
        <v>127</v>
      </c>
      <c r="M5" s="28" t="s">
        <v>95</v>
      </c>
      <c r="N5" s="21" t="s">
        <v>126</v>
      </c>
    </row>
    <row r="6" spans="1:14" s="15" customFormat="1" ht="15" customHeight="1">
      <c r="A6" s="36">
        <v>1</v>
      </c>
      <c r="B6" s="33">
        <v>81</v>
      </c>
      <c r="C6" s="69" t="s">
        <v>133</v>
      </c>
      <c r="D6" s="37" t="s">
        <v>134</v>
      </c>
      <c r="E6" s="36" t="s">
        <v>14</v>
      </c>
      <c r="F6" s="14" t="s">
        <v>3</v>
      </c>
      <c r="G6" s="42">
        <v>1954</v>
      </c>
      <c r="H6" s="39" t="s">
        <v>135</v>
      </c>
      <c r="I6" s="14"/>
      <c r="J6" s="14"/>
      <c r="K6" s="60">
        <v>0.03200231481481482</v>
      </c>
      <c r="L6" s="60" t="s">
        <v>129</v>
      </c>
      <c r="M6" s="39"/>
      <c r="N6" s="13">
        <v>0</v>
      </c>
    </row>
    <row r="7" spans="1:14" s="15" customFormat="1" ht="15" customHeight="1">
      <c r="A7" s="36">
        <v>2</v>
      </c>
      <c r="B7" s="33">
        <v>82</v>
      </c>
      <c r="C7" s="69" t="s">
        <v>136</v>
      </c>
      <c r="D7" s="37" t="s">
        <v>75</v>
      </c>
      <c r="E7" s="36" t="s">
        <v>14</v>
      </c>
      <c r="F7" s="14" t="s">
        <v>3</v>
      </c>
      <c r="G7" s="42">
        <v>1951</v>
      </c>
      <c r="H7" s="39" t="s">
        <v>15</v>
      </c>
      <c r="I7" s="14"/>
      <c r="J7" s="14"/>
      <c r="K7" s="60">
        <v>0.032615740740740744</v>
      </c>
      <c r="L7" s="60" t="s">
        <v>129</v>
      </c>
      <c r="M7" s="39"/>
      <c r="N7" s="13">
        <v>0</v>
      </c>
    </row>
    <row r="8" spans="1:14" s="15" customFormat="1" ht="15" customHeight="1">
      <c r="A8" s="36">
        <v>3</v>
      </c>
      <c r="B8" s="33">
        <v>83</v>
      </c>
      <c r="C8" s="69" t="s">
        <v>137</v>
      </c>
      <c r="D8" s="37" t="s">
        <v>35</v>
      </c>
      <c r="E8" s="36" t="s">
        <v>14</v>
      </c>
      <c r="F8" s="14" t="s">
        <v>3</v>
      </c>
      <c r="G8" s="42">
        <v>1952</v>
      </c>
      <c r="H8" s="39" t="s">
        <v>138</v>
      </c>
      <c r="I8" s="14"/>
      <c r="J8" s="14"/>
      <c r="K8" s="60">
        <v>0.031215277777777783</v>
      </c>
      <c r="L8" s="60" t="s">
        <v>129</v>
      </c>
      <c r="M8" s="39"/>
      <c r="N8" s="13">
        <v>0</v>
      </c>
    </row>
    <row r="9" spans="1:14" s="15" customFormat="1" ht="15" customHeight="1">
      <c r="A9" s="36">
        <v>4</v>
      </c>
      <c r="B9" s="33">
        <v>84</v>
      </c>
      <c r="C9" s="69" t="s">
        <v>139</v>
      </c>
      <c r="D9" s="37" t="s">
        <v>45</v>
      </c>
      <c r="E9" s="36" t="s">
        <v>14</v>
      </c>
      <c r="F9" s="14" t="s">
        <v>3</v>
      </c>
      <c r="G9" s="42">
        <v>1989</v>
      </c>
      <c r="H9" s="39" t="s">
        <v>140</v>
      </c>
      <c r="I9" s="14"/>
      <c r="J9" s="14"/>
      <c r="K9" s="60">
        <v>0.024259259259259258</v>
      </c>
      <c r="L9" s="60" t="s">
        <v>141</v>
      </c>
      <c r="M9" s="39"/>
      <c r="N9" s="13">
        <v>7</v>
      </c>
    </row>
    <row r="10" spans="1:14" s="15" customFormat="1" ht="15" customHeight="1">
      <c r="A10" s="36">
        <v>5</v>
      </c>
      <c r="B10" s="33">
        <v>85</v>
      </c>
      <c r="C10" s="69" t="s">
        <v>142</v>
      </c>
      <c r="D10" s="37" t="s">
        <v>99</v>
      </c>
      <c r="E10" s="36" t="s">
        <v>14</v>
      </c>
      <c r="F10" s="14" t="s">
        <v>3</v>
      </c>
      <c r="G10" s="42">
        <v>1974</v>
      </c>
      <c r="H10" s="39" t="s">
        <v>143</v>
      </c>
      <c r="I10" s="14"/>
      <c r="J10" s="14"/>
      <c r="K10" s="60">
        <v>0.022569444444444444</v>
      </c>
      <c r="L10" s="60" t="s">
        <v>128</v>
      </c>
      <c r="M10" s="39"/>
      <c r="N10" s="13">
        <v>7</v>
      </c>
    </row>
    <row r="11" spans="1:14" s="15" customFormat="1" ht="15" customHeight="1">
      <c r="A11" s="36">
        <v>6</v>
      </c>
      <c r="B11" s="65">
        <v>86</v>
      </c>
      <c r="C11" s="69" t="s">
        <v>118</v>
      </c>
      <c r="D11" s="37" t="s">
        <v>119</v>
      </c>
      <c r="E11" s="36" t="s">
        <v>14</v>
      </c>
      <c r="F11" s="14" t="s">
        <v>11</v>
      </c>
      <c r="G11" s="42">
        <v>1997</v>
      </c>
      <c r="H11" s="39" t="s">
        <v>144</v>
      </c>
      <c r="I11" s="14"/>
      <c r="J11" s="14"/>
      <c r="K11" s="60">
        <v>0.0330787037037037</v>
      </c>
      <c r="L11" s="61" t="s">
        <v>131</v>
      </c>
      <c r="M11" s="39" t="s">
        <v>122</v>
      </c>
      <c r="N11" s="13">
        <v>5</v>
      </c>
    </row>
    <row r="12" spans="1:14" s="15" customFormat="1" ht="15" customHeight="1">
      <c r="A12" s="36">
        <v>7</v>
      </c>
      <c r="B12" s="33">
        <v>87</v>
      </c>
      <c r="C12" s="69" t="s">
        <v>72</v>
      </c>
      <c r="D12" s="37" t="s">
        <v>73</v>
      </c>
      <c r="E12" s="36" t="s">
        <v>14</v>
      </c>
      <c r="F12" s="14" t="s">
        <v>3</v>
      </c>
      <c r="G12" s="42">
        <v>1946</v>
      </c>
      <c r="H12" s="39" t="s">
        <v>62</v>
      </c>
      <c r="I12" s="14"/>
      <c r="J12" s="14"/>
      <c r="K12" s="60">
        <v>0.048923611111111105</v>
      </c>
      <c r="L12" s="60" t="s">
        <v>129</v>
      </c>
      <c r="M12" s="39" t="s">
        <v>94</v>
      </c>
      <c r="N12" s="13">
        <v>0</v>
      </c>
    </row>
    <row r="13" spans="1:14" s="15" customFormat="1" ht="15" customHeight="1">
      <c r="A13" s="36">
        <v>8</v>
      </c>
      <c r="B13" s="33">
        <v>88</v>
      </c>
      <c r="C13" s="69" t="s">
        <v>103</v>
      </c>
      <c r="D13" s="37" t="s">
        <v>37</v>
      </c>
      <c r="E13" s="36" t="s">
        <v>14</v>
      </c>
      <c r="F13" s="14" t="s">
        <v>3</v>
      </c>
      <c r="G13" s="42">
        <v>1954</v>
      </c>
      <c r="H13" s="39" t="s">
        <v>12</v>
      </c>
      <c r="I13" s="14"/>
      <c r="J13" s="14"/>
      <c r="K13" s="60">
        <v>0.028749999999999998</v>
      </c>
      <c r="L13" s="60" t="s">
        <v>129</v>
      </c>
      <c r="M13" s="39" t="s">
        <v>104</v>
      </c>
      <c r="N13" s="13">
        <v>0</v>
      </c>
    </row>
    <row r="14" spans="1:14" s="15" customFormat="1" ht="15" customHeight="1">
      <c r="A14" s="36">
        <v>9</v>
      </c>
      <c r="B14" s="33">
        <v>89</v>
      </c>
      <c r="C14" s="70" t="s">
        <v>146</v>
      </c>
      <c r="D14" s="27" t="s">
        <v>69</v>
      </c>
      <c r="E14" s="36" t="s">
        <v>14</v>
      </c>
      <c r="F14" s="14" t="s">
        <v>3</v>
      </c>
      <c r="G14" s="14">
        <v>1947</v>
      </c>
      <c r="H14" s="29" t="s">
        <v>147</v>
      </c>
      <c r="I14" s="14"/>
      <c r="J14" s="14"/>
      <c r="K14" s="60">
        <v>0.039699074074074074</v>
      </c>
      <c r="L14" s="60" t="s">
        <v>129</v>
      </c>
      <c r="M14" s="29"/>
      <c r="N14" s="13">
        <v>0</v>
      </c>
    </row>
    <row r="15" spans="1:14" s="15" customFormat="1" ht="15" customHeight="1">
      <c r="A15" s="36">
        <v>10</v>
      </c>
      <c r="B15" s="33">
        <v>90</v>
      </c>
      <c r="C15" s="69" t="s">
        <v>98</v>
      </c>
      <c r="D15" s="37" t="s">
        <v>79</v>
      </c>
      <c r="E15" s="36" t="s">
        <v>14</v>
      </c>
      <c r="F15" s="14" t="s">
        <v>3</v>
      </c>
      <c r="G15" s="42">
        <v>1954</v>
      </c>
      <c r="H15" s="39" t="s">
        <v>22</v>
      </c>
      <c r="I15" s="14"/>
      <c r="J15" s="14"/>
      <c r="K15" s="60">
        <v>0.04313657407407407</v>
      </c>
      <c r="L15" s="60" t="s">
        <v>129</v>
      </c>
      <c r="M15" s="39" t="s">
        <v>104</v>
      </c>
      <c r="N15" s="13">
        <v>0</v>
      </c>
    </row>
    <row r="16" spans="1:14" s="15" customFormat="1" ht="15" customHeight="1">
      <c r="A16" s="36">
        <v>11</v>
      </c>
      <c r="B16" s="33">
        <v>92</v>
      </c>
      <c r="C16" s="69" t="s">
        <v>81</v>
      </c>
      <c r="D16" s="37" t="s">
        <v>82</v>
      </c>
      <c r="E16" s="36" t="s">
        <v>14</v>
      </c>
      <c r="F16" s="14" t="s">
        <v>3</v>
      </c>
      <c r="G16" s="42">
        <v>1949</v>
      </c>
      <c r="H16" s="39" t="s">
        <v>18</v>
      </c>
      <c r="I16" s="14"/>
      <c r="J16" s="14"/>
      <c r="K16" s="60">
        <v>0.030671296296296294</v>
      </c>
      <c r="L16" s="60" t="s">
        <v>129</v>
      </c>
      <c r="M16" s="39" t="s">
        <v>94</v>
      </c>
      <c r="N16" s="13">
        <v>0</v>
      </c>
    </row>
    <row r="17" spans="1:14" s="15" customFormat="1" ht="15" customHeight="1">
      <c r="A17" s="36">
        <v>12</v>
      </c>
      <c r="B17" s="33">
        <v>93</v>
      </c>
      <c r="C17" s="70" t="s">
        <v>151</v>
      </c>
      <c r="D17" s="27" t="s">
        <v>39</v>
      </c>
      <c r="E17" s="36" t="s">
        <v>14</v>
      </c>
      <c r="F17" s="14" t="s">
        <v>3</v>
      </c>
      <c r="G17" s="14">
        <v>1988</v>
      </c>
      <c r="H17" s="29" t="s">
        <v>50</v>
      </c>
      <c r="I17" s="14"/>
      <c r="J17" s="14"/>
      <c r="K17" s="60">
        <v>0.03460648148148148</v>
      </c>
      <c r="L17" s="60" t="s">
        <v>128</v>
      </c>
      <c r="M17" s="29"/>
      <c r="N17" s="13">
        <v>7</v>
      </c>
    </row>
    <row r="18" spans="1:14" s="15" customFormat="1" ht="15" customHeight="1">
      <c r="A18" s="36">
        <v>13</v>
      </c>
      <c r="B18" s="33">
        <v>94</v>
      </c>
      <c r="C18" s="69" t="s">
        <v>114</v>
      </c>
      <c r="D18" s="37" t="s">
        <v>115</v>
      </c>
      <c r="E18" s="36" t="s">
        <v>14</v>
      </c>
      <c r="F18" s="14" t="s">
        <v>11</v>
      </c>
      <c r="G18" s="42">
        <v>1993</v>
      </c>
      <c r="H18" s="39" t="s">
        <v>50</v>
      </c>
      <c r="I18" s="14"/>
      <c r="J18" s="14"/>
      <c r="K18" s="60">
        <v>0.030648148148148147</v>
      </c>
      <c r="L18" s="61" t="s">
        <v>131</v>
      </c>
      <c r="M18" s="39" t="s">
        <v>122</v>
      </c>
      <c r="N18" s="13">
        <v>5</v>
      </c>
    </row>
    <row r="19" spans="1:14" s="15" customFormat="1" ht="15" customHeight="1">
      <c r="A19" s="36">
        <v>14</v>
      </c>
      <c r="B19" s="33">
        <v>95</v>
      </c>
      <c r="C19" s="69" t="s">
        <v>36</v>
      </c>
      <c r="D19" s="37" t="s">
        <v>37</v>
      </c>
      <c r="E19" s="36" t="s">
        <v>14</v>
      </c>
      <c r="F19" s="14" t="s">
        <v>3</v>
      </c>
      <c r="G19" s="42">
        <v>1977</v>
      </c>
      <c r="H19" s="39" t="s">
        <v>50</v>
      </c>
      <c r="I19" s="14"/>
      <c r="J19" s="14"/>
      <c r="K19" s="60">
        <v>0.03177083333333333</v>
      </c>
      <c r="L19" s="60" t="s">
        <v>128</v>
      </c>
      <c r="M19" s="39" t="s">
        <v>94</v>
      </c>
      <c r="N19" s="13">
        <v>5</v>
      </c>
    </row>
    <row r="20" spans="1:14" s="15" customFormat="1" ht="15" customHeight="1">
      <c r="A20" s="36">
        <v>15</v>
      </c>
      <c r="B20" s="33">
        <v>96</v>
      </c>
      <c r="C20" s="69" t="s">
        <v>96</v>
      </c>
      <c r="D20" s="37" t="s">
        <v>37</v>
      </c>
      <c r="E20" s="36" t="s">
        <v>14</v>
      </c>
      <c r="F20" s="14" t="s">
        <v>3</v>
      </c>
      <c r="G20" s="42">
        <v>1953</v>
      </c>
      <c r="H20" s="39" t="s">
        <v>23</v>
      </c>
      <c r="I20" s="14"/>
      <c r="J20" s="14"/>
      <c r="K20" s="60">
        <v>0.04114583333333333</v>
      </c>
      <c r="L20" s="60" t="s">
        <v>129</v>
      </c>
      <c r="M20" s="39" t="s">
        <v>104</v>
      </c>
      <c r="N20" s="13">
        <v>0</v>
      </c>
    </row>
    <row r="21" spans="1:14" s="15" customFormat="1" ht="15" customHeight="1">
      <c r="A21" s="36">
        <v>16</v>
      </c>
      <c r="B21" s="33">
        <v>97</v>
      </c>
      <c r="C21" s="70" t="s">
        <v>152</v>
      </c>
      <c r="D21" s="27" t="s">
        <v>153</v>
      </c>
      <c r="E21" s="36" t="s">
        <v>14</v>
      </c>
      <c r="F21" s="14" t="s">
        <v>3</v>
      </c>
      <c r="G21" s="14">
        <v>1990</v>
      </c>
      <c r="H21" s="29" t="s">
        <v>154</v>
      </c>
      <c r="I21" s="14"/>
      <c r="J21" s="14"/>
      <c r="K21" s="60">
        <v>0.022997685185185187</v>
      </c>
      <c r="L21" s="60" t="s">
        <v>128</v>
      </c>
      <c r="M21" s="29"/>
      <c r="N21" s="13">
        <v>5</v>
      </c>
    </row>
    <row r="22" spans="1:14" s="15" customFormat="1" ht="18.75" customHeight="1">
      <c r="A22" s="36">
        <v>17</v>
      </c>
      <c r="B22" s="65">
        <v>99</v>
      </c>
      <c r="C22" s="69" t="s">
        <v>101</v>
      </c>
      <c r="D22" s="37" t="s">
        <v>102</v>
      </c>
      <c r="E22" s="36" t="s">
        <v>14</v>
      </c>
      <c r="F22" s="14" t="s">
        <v>11</v>
      </c>
      <c r="G22" s="42">
        <v>1957</v>
      </c>
      <c r="H22" s="39" t="s">
        <v>107</v>
      </c>
      <c r="I22" s="14"/>
      <c r="J22" s="14"/>
      <c r="K22" s="60">
        <v>0.0330787037037037</v>
      </c>
      <c r="L22" s="60" t="s">
        <v>130</v>
      </c>
      <c r="M22" s="39" t="s">
        <v>125</v>
      </c>
      <c r="N22" s="13">
        <v>0</v>
      </c>
    </row>
    <row r="23" spans="1:14" s="15" customFormat="1" ht="15" customHeight="1">
      <c r="A23" s="36">
        <v>18</v>
      </c>
      <c r="B23" s="33">
        <v>100</v>
      </c>
      <c r="C23" s="69" t="s">
        <v>113</v>
      </c>
      <c r="D23" s="37" t="s">
        <v>53</v>
      </c>
      <c r="E23" s="36" t="s">
        <v>14</v>
      </c>
      <c r="F23" s="14" t="s">
        <v>11</v>
      </c>
      <c r="G23" s="42">
        <v>1973</v>
      </c>
      <c r="H23" s="39" t="s">
        <v>12</v>
      </c>
      <c r="I23" s="14"/>
      <c r="J23" s="14"/>
      <c r="K23" s="60">
        <v>0.035289351851851856</v>
      </c>
      <c r="L23" s="61" t="s">
        <v>131</v>
      </c>
      <c r="M23" s="39" t="s">
        <v>122</v>
      </c>
      <c r="N23" s="13">
        <v>5</v>
      </c>
    </row>
    <row r="24" spans="1:14" s="15" customFormat="1" ht="15" customHeight="1">
      <c r="A24" s="36">
        <v>19</v>
      </c>
      <c r="B24" s="65">
        <v>101</v>
      </c>
      <c r="C24" s="69" t="s">
        <v>100</v>
      </c>
      <c r="D24" s="37" t="s">
        <v>37</v>
      </c>
      <c r="E24" s="36" t="s">
        <v>14</v>
      </c>
      <c r="F24" s="14" t="s">
        <v>3</v>
      </c>
      <c r="G24" s="42">
        <v>1947</v>
      </c>
      <c r="H24" s="39" t="s">
        <v>106</v>
      </c>
      <c r="I24" s="14"/>
      <c r="J24" s="14"/>
      <c r="K24" s="60">
        <v>0.03197916666666666</v>
      </c>
      <c r="L24" s="60" t="s">
        <v>129</v>
      </c>
      <c r="M24" s="39" t="s">
        <v>104</v>
      </c>
      <c r="N24" s="13">
        <v>0</v>
      </c>
    </row>
    <row r="25" spans="1:14" s="15" customFormat="1" ht="15" customHeight="1">
      <c r="A25" s="36">
        <v>20</v>
      </c>
      <c r="B25" s="65">
        <v>102</v>
      </c>
      <c r="C25" s="41" t="s">
        <v>55</v>
      </c>
      <c r="D25" s="37" t="s">
        <v>56</v>
      </c>
      <c r="E25" s="36" t="s">
        <v>14</v>
      </c>
      <c r="F25" s="14" t="s">
        <v>11</v>
      </c>
      <c r="G25" s="38">
        <v>1984</v>
      </c>
      <c r="H25" s="39" t="s">
        <v>62</v>
      </c>
      <c r="I25" s="14"/>
      <c r="J25" s="14"/>
      <c r="K25" s="60">
        <v>0.033553240740740745</v>
      </c>
      <c r="L25" s="60" t="s">
        <v>131</v>
      </c>
      <c r="M25" s="29"/>
      <c r="N25" s="13">
        <v>5</v>
      </c>
    </row>
    <row r="26" spans="1:14" s="15" customFormat="1" ht="15" customHeight="1">
      <c r="A26" s="36">
        <v>21</v>
      </c>
      <c r="B26" s="65">
        <v>103</v>
      </c>
      <c r="C26" s="71" t="s">
        <v>155</v>
      </c>
      <c r="D26" s="27" t="s">
        <v>156</v>
      </c>
      <c r="E26" s="36" t="s">
        <v>14</v>
      </c>
      <c r="F26" s="14" t="s">
        <v>3</v>
      </c>
      <c r="G26" s="14">
        <v>1980</v>
      </c>
      <c r="H26" s="29" t="s">
        <v>62</v>
      </c>
      <c r="I26" s="14"/>
      <c r="J26" s="14"/>
      <c r="K26" s="60">
        <v>0.033553240740740745</v>
      </c>
      <c r="L26" s="60" t="s">
        <v>128</v>
      </c>
      <c r="M26" s="29"/>
      <c r="N26" s="13">
        <v>7</v>
      </c>
    </row>
    <row r="27" spans="1:14" s="15" customFormat="1" ht="15" customHeight="1">
      <c r="A27" s="36">
        <v>22</v>
      </c>
      <c r="B27" s="65">
        <v>104</v>
      </c>
      <c r="C27" s="71" t="s">
        <v>158</v>
      </c>
      <c r="D27" s="27" t="s">
        <v>159</v>
      </c>
      <c r="E27" s="36" t="s">
        <v>14</v>
      </c>
      <c r="F27" s="14" t="s">
        <v>3</v>
      </c>
      <c r="G27" s="14">
        <v>1994</v>
      </c>
      <c r="H27" s="29" t="s">
        <v>160</v>
      </c>
      <c r="I27" s="14"/>
      <c r="J27" s="14"/>
      <c r="K27" s="60">
        <v>0.02974537037037037</v>
      </c>
      <c r="L27" s="60" t="s">
        <v>128</v>
      </c>
      <c r="M27" s="29"/>
      <c r="N27" s="13">
        <v>7</v>
      </c>
    </row>
    <row r="28" spans="1:14" s="15" customFormat="1" ht="15" customHeight="1">
      <c r="A28" s="36">
        <v>23</v>
      </c>
      <c r="B28" s="65">
        <v>105</v>
      </c>
      <c r="C28" s="71" t="s">
        <v>162</v>
      </c>
      <c r="D28" s="27" t="s">
        <v>44</v>
      </c>
      <c r="E28" s="36" t="s">
        <v>14</v>
      </c>
      <c r="F28" s="14" t="s">
        <v>3</v>
      </c>
      <c r="G28" s="14">
        <v>1974</v>
      </c>
      <c r="H28" s="29" t="s">
        <v>163</v>
      </c>
      <c r="I28" s="14"/>
      <c r="J28" s="14"/>
      <c r="K28" s="60">
        <v>0.029861111111111113</v>
      </c>
      <c r="L28" s="60" t="s">
        <v>128</v>
      </c>
      <c r="M28" s="29"/>
      <c r="N28" s="13">
        <v>7</v>
      </c>
    </row>
    <row r="29" spans="1:14" s="15" customFormat="1" ht="15" customHeight="1">
      <c r="A29" s="36">
        <v>24</v>
      </c>
      <c r="B29" s="33">
        <v>106</v>
      </c>
      <c r="C29" s="69" t="s">
        <v>120</v>
      </c>
      <c r="D29" s="37" t="s">
        <v>57</v>
      </c>
      <c r="E29" s="36" t="s">
        <v>14</v>
      </c>
      <c r="F29" s="14" t="s">
        <v>11</v>
      </c>
      <c r="G29" s="42">
        <v>1983</v>
      </c>
      <c r="H29" s="39" t="s">
        <v>27</v>
      </c>
      <c r="I29" s="14"/>
      <c r="J29" s="14"/>
      <c r="K29" s="60">
        <v>0.03597222222222222</v>
      </c>
      <c r="L29" s="61" t="s">
        <v>131</v>
      </c>
      <c r="M29" s="39" t="s">
        <v>122</v>
      </c>
      <c r="N29" s="13">
        <v>5</v>
      </c>
    </row>
    <row r="30" spans="1:14" s="15" customFormat="1" ht="15" customHeight="1">
      <c r="A30" s="36">
        <v>25</v>
      </c>
      <c r="B30" s="65">
        <v>107</v>
      </c>
      <c r="C30" s="69" t="s">
        <v>108</v>
      </c>
      <c r="D30" s="37" t="s">
        <v>60</v>
      </c>
      <c r="E30" s="36" t="s">
        <v>14</v>
      </c>
      <c r="F30" s="14" t="s">
        <v>11</v>
      </c>
      <c r="G30" s="42">
        <v>1991</v>
      </c>
      <c r="H30" s="39" t="s">
        <v>121</v>
      </c>
      <c r="I30" s="14"/>
      <c r="J30" s="14"/>
      <c r="K30" s="61">
        <v>0.04050925925925926</v>
      </c>
      <c r="L30" s="61" t="s">
        <v>131</v>
      </c>
      <c r="M30" s="39" t="s">
        <v>122</v>
      </c>
      <c r="N30" s="13">
        <v>5</v>
      </c>
    </row>
    <row r="31" spans="1:14" s="15" customFormat="1" ht="15" customHeight="1">
      <c r="A31" s="36">
        <v>26</v>
      </c>
      <c r="B31" s="65">
        <v>108</v>
      </c>
      <c r="C31" s="69" t="s">
        <v>67</v>
      </c>
      <c r="D31" s="37" t="s">
        <v>54</v>
      </c>
      <c r="E31" s="36" t="s">
        <v>14</v>
      </c>
      <c r="F31" s="14" t="s">
        <v>11</v>
      </c>
      <c r="G31" s="42">
        <v>1990</v>
      </c>
      <c r="H31" s="39" t="s">
        <v>90</v>
      </c>
      <c r="I31" s="14"/>
      <c r="J31" s="14"/>
      <c r="K31" s="60">
        <v>0.03530092592592592</v>
      </c>
      <c r="L31" s="60" t="s">
        <v>131</v>
      </c>
      <c r="M31" s="29"/>
      <c r="N31" s="13">
        <v>5</v>
      </c>
    </row>
    <row r="32" spans="1:14" s="15" customFormat="1" ht="15" customHeight="1">
      <c r="A32" s="36">
        <v>27</v>
      </c>
      <c r="B32" s="65">
        <v>109</v>
      </c>
      <c r="C32" s="69" t="s">
        <v>41</v>
      </c>
      <c r="D32" s="37" t="s">
        <v>42</v>
      </c>
      <c r="E32" s="36" t="s">
        <v>14</v>
      </c>
      <c r="F32" s="14" t="s">
        <v>3</v>
      </c>
      <c r="G32" s="42">
        <v>1974</v>
      </c>
      <c r="H32" s="39" t="s">
        <v>154</v>
      </c>
      <c r="I32" s="14"/>
      <c r="J32" s="14"/>
      <c r="K32" s="60">
        <v>0.023391203703703702</v>
      </c>
      <c r="L32" s="60" t="s">
        <v>128</v>
      </c>
      <c r="M32" s="29"/>
      <c r="N32" s="13">
        <v>5</v>
      </c>
    </row>
    <row r="33" spans="1:14" s="15" customFormat="1" ht="15" customHeight="1">
      <c r="A33" s="36">
        <v>28</v>
      </c>
      <c r="B33" s="33">
        <v>110</v>
      </c>
      <c r="C33" s="69" t="s">
        <v>74</v>
      </c>
      <c r="D33" s="37" t="s">
        <v>75</v>
      </c>
      <c r="E33" s="36" t="s">
        <v>14</v>
      </c>
      <c r="F33" s="14" t="s">
        <v>3</v>
      </c>
      <c r="G33" s="42">
        <v>1982</v>
      </c>
      <c r="H33" s="39" t="s">
        <v>91</v>
      </c>
      <c r="I33" s="14"/>
      <c r="J33" s="14"/>
      <c r="K33" s="60">
        <v>0.038657407407407404</v>
      </c>
      <c r="L33" s="60" t="s">
        <v>128</v>
      </c>
      <c r="M33" s="39" t="s">
        <v>94</v>
      </c>
      <c r="N33" s="13">
        <v>5</v>
      </c>
    </row>
    <row r="34" spans="1:14" s="15" customFormat="1" ht="15" customHeight="1">
      <c r="A34" s="36">
        <v>29</v>
      </c>
      <c r="B34" s="33">
        <v>111</v>
      </c>
      <c r="C34" s="69" t="s">
        <v>109</v>
      </c>
      <c r="D34" s="37" t="s">
        <v>110</v>
      </c>
      <c r="E34" s="36" t="s">
        <v>14</v>
      </c>
      <c r="F34" s="14" t="s">
        <v>11</v>
      </c>
      <c r="G34" s="42">
        <v>1990</v>
      </c>
      <c r="H34" s="39" t="s">
        <v>12</v>
      </c>
      <c r="I34" s="14"/>
      <c r="J34" s="14"/>
      <c r="K34" s="60">
        <v>0.03570601851851852</v>
      </c>
      <c r="L34" s="61" t="s">
        <v>131</v>
      </c>
      <c r="M34" s="39" t="s">
        <v>122</v>
      </c>
      <c r="N34" s="13">
        <v>5</v>
      </c>
    </row>
    <row r="35" spans="1:14" s="15" customFormat="1" ht="15" customHeight="1">
      <c r="A35" s="36">
        <v>30</v>
      </c>
      <c r="B35" s="65">
        <v>112</v>
      </c>
      <c r="C35" s="69" t="s">
        <v>97</v>
      </c>
      <c r="D35" s="37" t="s">
        <v>37</v>
      </c>
      <c r="E35" s="36" t="s">
        <v>14</v>
      </c>
      <c r="F35" s="14" t="s">
        <v>3</v>
      </c>
      <c r="G35" s="42">
        <v>1956</v>
      </c>
      <c r="H35" s="39" t="s">
        <v>105</v>
      </c>
      <c r="I35" s="14"/>
      <c r="J35" s="14"/>
      <c r="K35" s="60">
        <v>0.03175925925925926</v>
      </c>
      <c r="L35" s="60" t="s">
        <v>129</v>
      </c>
      <c r="M35" s="39" t="s">
        <v>104</v>
      </c>
      <c r="N35" s="13">
        <v>0</v>
      </c>
    </row>
    <row r="36" spans="1:14" s="15" customFormat="1" ht="15" customHeight="1">
      <c r="A36" s="36">
        <v>31</v>
      </c>
      <c r="B36" s="65">
        <v>113</v>
      </c>
      <c r="C36" s="41" t="s">
        <v>51</v>
      </c>
      <c r="D36" s="37" t="s">
        <v>52</v>
      </c>
      <c r="E36" s="36" t="s">
        <v>14</v>
      </c>
      <c r="F36" s="14" t="s">
        <v>11</v>
      </c>
      <c r="G36" s="38">
        <v>1985</v>
      </c>
      <c r="H36" s="39" t="s">
        <v>61</v>
      </c>
      <c r="I36" s="14"/>
      <c r="J36" s="14"/>
      <c r="K36" s="60">
        <v>0.04241898148148148</v>
      </c>
      <c r="L36" s="60" t="s">
        <v>131</v>
      </c>
      <c r="M36" s="29"/>
      <c r="N36" s="13">
        <v>5</v>
      </c>
    </row>
    <row r="37" spans="1:14" s="15" customFormat="1" ht="15" customHeight="1">
      <c r="A37" s="36">
        <v>32</v>
      </c>
      <c r="B37" s="33">
        <v>114</v>
      </c>
      <c r="C37" s="69" t="s">
        <v>78</v>
      </c>
      <c r="D37" s="37" t="s">
        <v>79</v>
      </c>
      <c r="E37" s="36" t="s">
        <v>14</v>
      </c>
      <c r="F37" s="14" t="s">
        <v>3</v>
      </c>
      <c r="G37" s="42">
        <v>1983</v>
      </c>
      <c r="H37" s="39" t="s">
        <v>92</v>
      </c>
      <c r="I37" s="14"/>
      <c r="J37" s="14"/>
      <c r="K37" s="60">
        <v>0.036759259259259255</v>
      </c>
      <c r="L37" s="60" t="s">
        <v>128</v>
      </c>
      <c r="M37" s="39" t="s">
        <v>94</v>
      </c>
      <c r="N37" s="13">
        <v>5</v>
      </c>
    </row>
    <row r="38" spans="1:14" s="15" customFormat="1" ht="15" customHeight="1">
      <c r="A38" s="36">
        <v>33</v>
      </c>
      <c r="B38" s="33">
        <v>115</v>
      </c>
      <c r="C38" s="69" t="s">
        <v>68</v>
      </c>
      <c r="D38" s="37" t="s">
        <v>69</v>
      </c>
      <c r="E38" s="36" t="s">
        <v>14</v>
      </c>
      <c r="F38" s="14" t="s">
        <v>3</v>
      </c>
      <c r="G38" s="42">
        <v>1958</v>
      </c>
      <c r="H38" s="39" t="s">
        <v>26</v>
      </c>
      <c r="I38" s="14"/>
      <c r="J38" s="14"/>
      <c r="K38" s="60">
        <v>0.035381944444444445</v>
      </c>
      <c r="L38" s="60" t="s">
        <v>128</v>
      </c>
      <c r="M38" s="39" t="s">
        <v>94</v>
      </c>
      <c r="N38" s="13">
        <v>5</v>
      </c>
    </row>
    <row r="39" spans="1:14" s="15" customFormat="1" ht="15" customHeight="1">
      <c r="A39" s="36">
        <v>34</v>
      </c>
      <c r="B39" s="65">
        <v>116</v>
      </c>
      <c r="C39" s="69" t="s">
        <v>164</v>
      </c>
      <c r="D39" s="37" t="s">
        <v>165</v>
      </c>
      <c r="E39" s="36" t="s">
        <v>14</v>
      </c>
      <c r="F39" s="14" t="s">
        <v>3</v>
      </c>
      <c r="G39" s="42">
        <v>1968</v>
      </c>
      <c r="H39" s="39" t="s">
        <v>166</v>
      </c>
      <c r="I39" s="14"/>
      <c r="J39" s="14"/>
      <c r="K39" s="60">
        <v>0.03113425925925926</v>
      </c>
      <c r="L39" s="60" t="s">
        <v>128</v>
      </c>
      <c r="M39" s="29"/>
      <c r="N39" s="13">
        <v>7</v>
      </c>
    </row>
    <row r="40" spans="1:14" s="15" customFormat="1" ht="15" customHeight="1">
      <c r="A40" s="36">
        <v>35</v>
      </c>
      <c r="B40" s="33">
        <v>117</v>
      </c>
      <c r="C40" s="69" t="s">
        <v>116</v>
      </c>
      <c r="D40" s="37" t="s">
        <v>117</v>
      </c>
      <c r="E40" s="36" t="s">
        <v>14</v>
      </c>
      <c r="F40" s="14" t="s">
        <v>11</v>
      </c>
      <c r="G40" s="42">
        <v>1979</v>
      </c>
      <c r="H40" s="39" t="s">
        <v>12</v>
      </c>
      <c r="I40" s="14"/>
      <c r="J40" s="14"/>
      <c r="K40" s="60">
        <v>0.03761574074074074</v>
      </c>
      <c r="L40" s="61" t="s">
        <v>131</v>
      </c>
      <c r="M40" s="39" t="s">
        <v>122</v>
      </c>
      <c r="N40" s="13">
        <v>5</v>
      </c>
    </row>
    <row r="41" spans="1:14" s="15" customFormat="1" ht="15" customHeight="1">
      <c r="A41" s="36">
        <v>36</v>
      </c>
      <c r="B41" s="33">
        <v>118</v>
      </c>
      <c r="C41" s="69" t="s">
        <v>65</v>
      </c>
      <c r="D41" s="37" t="s">
        <v>66</v>
      </c>
      <c r="E41" s="36" t="s">
        <v>14</v>
      </c>
      <c r="F41" s="14" t="s">
        <v>3</v>
      </c>
      <c r="G41" s="42">
        <v>1964</v>
      </c>
      <c r="H41" s="39" t="s">
        <v>16</v>
      </c>
      <c r="I41" s="14"/>
      <c r="J41" s="14"/>
      <c r="K41" s="60">
        <v>0.032337962962962964</v>
      </c>
      <c r="L41" s="60" t="s">
        <v>128</v>
      </c>
      <c r="M41" s="39" t="s">
        <v>94</v>
      </c>
      <c r="N41" s="13">
        <v>5</v>
      </c>
    </row>
    <row r="42" spans="1:14" s="15" customFormat="1" ht="15" customHeight="1">
      <c r="A42" s="36">
        <v>37</v>
      </c>
      <c r="B42" s="65">
        <v>119</v>
      </c>
      <c r="C42" s="69" t="s">
        <v>63</v>
      </c>
      <c r="D42" s="37" t="s">
        <v>64</v>
      </c>
      <c r="E42" s="36" t="s">
        <v>14</v>
      </c>
      <c r="F42" s="14" t="s">
        <v>3</v>
      </c>
      <c r="G42" s="42">
        <v>1988</v>
      </c>
      <c r="H42" s="39" t="s">
        <v>12</v>
      </c>
      <c r="I42" s="14"/>
      <c r="J42" s="14"/>
      <c r="K42" s="60">
        <v>0.031157407407407408</v>
      </c>
      <c r="L42" s="60" t="s">
        <v>128</v>
      </c>
      <c r="M42" s="39" t="s">
        <v>94</v>
      </c>
      <c r="N42" s="13">
        <v>5</v>
      </c>
    </row>
    <row r="43" spans="1:14" s="15" customFormat="1" ht="15" customHeight="1">
      <c r="A43" s="36">
        <v>38</v>
      </c>
      <c r="B43" s="65">
        <v>120</v>
      </c>
      <c r="C43" s="69" t="s">
        <v>87</v>
      </c>
      <c r="D43" s="37" t="s">
        <v>47</v>
      </c>
      <c r="E43" s="36" t="s">
        <v>14</v>
      </c>
      <c r="F43" s="14" t="s">
        <v>3</v>
      </c>
      <c r="G43" s="42">
        <v>1976</v>
      </c>
      <c r="H43" s="39" t="s">
        <v>62</v>
      </c>
      <c r="I43" s="14"/>
      <c r="J43" s="14"/>
      <c r="K43" s="60"/>
      <c r="L43" s="60" t="s">
        <v>128</v>
      </c>
      <c r="M43" s="39" t="s">
        <v>94</v>
      </c>
      <c r="N43" s="13">
        <v>5</v>
      </c>
    </row>
    <row r="44" spans="1:14" s="15" customFormat="1" ht="15" customHeight="1">
      <c r="A44" s="36">
        <v>39</v>
      </c>
      <c r="B44" s="65">
        <v>121</v>
      </c>
      <c r="C44" s="69" t="s">
        <v>167</v>
      </c>
      <c r="D44" s="37" t="s">
        <v>150</v>
      </c>
      <c r="E44" s="36" t="s">
        <v>14</v>
      </c>
      <c r="F44" s="14" t="s">
        <v>3</v>
      </c>
      <c r="G44" s="42">
        <v>1981</v>
      </c>
      <c r="H44" s="39" t="s">
        <v>12</v>
      </c>
      <c r="I44" s="14"/>
      <c r="J44" s="14"/>
      <c r="K44" s="60">
        <v>0.04002314814814815</v>
      </c>
      <c r="L44" s="60" t="s">
        <v>128</v>
      </c>
      <c r="M44" s="29"/>
      <c r="N44" s="13">
        <v>7</v>
      </c>
    </row>
    <row r="45" spans="1:14" s="15" customFormat="1" ht="15" customHeight="1">
      <c r="A45" s="36">
        <v>40</v>
      </c>
      <c r="B45" s="33">
        <v>122</v>
      </c>
      <c r="C45" s="69" t="s">
        <v>88</v>
      </c>
      <c r="D45" s="37" t="s">
        <v>89</v>
      </c>
      <c r="E45" s="36" t="s">
        <v>14</v>
      </c>
      <c r="F45" s="14" t="s">
        <v>3</v>
      </c>
      <c r="G45" s="42">
        <v>1984</v>
      </c>
      <c r="H45" s="39" t="s">
        <v>12</v>
      </c>
      <c r="I45" s="14"/>
      <c r="J45" s="14"/>
      <c r="K45" s="60">
        <v>0.038125</v>
      </c>
      <c r="L45" s="60" t="s">
        <v>128</v>
      </c>
      <c r="M45" s="39" t="s">
        <v>94</v>
      </c>
      <c r="N45" s="13">
        <v>5</v>
      </c>
    </row>
    <row r="46" spans="1:14" s="15" customFormat="1" ht="15" customHeight="1">
      <c r="A46" s="36">
        <v>41</v>
      </c>
      <c r="B46" s="33">
        <v>123</v>
      </c>
      <c r="C46" s="69" t="s">
        <v>70</v>
      </c>
      <c r="D46" s="37" t="s">
        <v>71</v>
      </c>
      <c r="E46" s="36" t="s">
        <v>14</v>
      </c>
      <c r="F46" s="14" t="s">
        <v>3</v>
      </c>
      <c r="G46" s="42">
        <v>1985</v>
      </c>
      <c r="H46" s="39" t="s">
        <v>12</v>
      </c>
      <c r="I46" s="14"/>
      <c r="J46" s="14"/>
      <c r="K46" s="60">
        <v>0.04146990740740741</v>
      </c>
      <c r="L46" s="60" t="s">
        <v>128</v>
      </c>
      <c r="M46" s="39" t="s">
        <v>94</v>
      </c>
      <c r="N46" s="13">
        <v>5</v>
      </c>
    </row>
    <row r="47" spans="1:14" s="15" customFormat="1" ht="15" customHeight="1">
      <c r="A47" s="36">
        <v>42</v>
      </c>
      <c r="B47" s="65">
        <v>124</v>
      </c>
      <c r="C47" s="69" t="s">
        <v>111</v>
      </c>
      <c r="D47" s="37" t="s">
        <v>112</v>
      </c>
      <c r="E47" s="36" t="s">
        <v>14</v>
      </c>
      <c r="F47" s="14" t="s">
        <v>11</v>
      </c>
      <c r="G47" s="42">
        <v>1984</v>
      </c>
      <c r="H47" s="39" t="s">
        <v>12</v>
      </c>
      <c r="I47" s="14"/>
      <c r="J47" s="14"/>
      <c r="K47" s="60">
        <v>0.04148148148148148</v>
      </c>
      <c r="L47" s="61" t="s">
        <v>131</v>
      </c>
      <c r="M47" s="39" t="s">
        <v>122</v>
      </c>
      <c r="N47" s="13">
        <v>5</v>
      </c>
    </row>
    <row r="48" spans="1:14" s="15" customFormat="1" ht="15" customHeight="1">
      <c r="A48" s="36">
        <v>43</v>
      </c>
      <c r="B48" s="65">
        <v>125</v>
      </c>
      <c r="C48" s="69" t="s">
        <v>168</v>
      </c>
      <c r="D48" s="37" t="s">
        <v>169</v>
      </c>
      <c r="E48" s="36" t="s">
        <v>14</v>
      </c>
      <c r="F48" s="14" t="s">
        <v>3</v>
      </c>
      <c r="G48" s="42">
        <v>1969</v>
      </c>
      <c r="H48" s="39" t="s">
        <v>17</v>
      </c>
      <c r="I48" s="14"/>
      <c r="J48" s="14"/>
      <c r="K48" s="60">
        <v>0.04891203703703704</v>
      </c>
      <c r="L48" s="60" t="s">
        <v>131</v>
      </c>
      <c r="M48" s="29"/>
      <c r="N48" s="13">
        <v>7</v>
      </c>
    </row>
    <row r="49" spans="1:14" s="15" customFormat="1" ht="15" customHeight="1">
      <c r="A49" s="36">
        <v>44</v>
      </c>
      <c r="B49" s="65">
        <v>126</v>
      </c>
      <c r="C49" s="69" t="s">
        <v>170</v>
      </c>
      <c r="D49" s="37" t="s">
        <v>171</v>
      </c>
      <c r="E49" s="36" t="s">
        <v>14</v>
      </c>
      <c r="F49" s="14" t="s">
        <v>11</v>
      </c>
      <c r="G49" s="42">
        <v>1971</v>
      </c>
      <c r="H49" s="39" t="s">
        <v>17</v>
      </c>
      <c r="I49" s="14"/>
      <c r="J49" s="14"/>
      <c r="K49" s="60">
        <v>0.048900462962962965</v>
      </c>
      <c r="L49" s="60" t="s">
        <v>131</v>
      </c>
      <c r="M49" s="29"/>
      <c r="N49" s="13">
        <v>7</v>
      </c>
    </row>
    <row r="50" spans="1:14" s="15" customFormat="1" ht="18.75" customHeight="1">
      <c r="A50" s="36">
        <v>45</v>
      </c>
      <c r="B50" s="33">
        <v>127</v>
      </c>
      <c r="C50" s="69" t="s">
        <v>76</v>
      </c>
      <c r="D50" s="37" t="s">
        <v>77</v>
      </c>
      <c r="E50" s="36" t="s">
        <v>14</v>
      </c>
      <c r="F50" s="14" t="s">
        <v>3</v>
      </c>
      <c r="G50" s="46">
        <v>1964</v>
      </c>
      <c r="H50" s="39" t="s">
        <v>19</v>
      </c>
      <c r="I50" s="14"/>
      <c r="J50" s="14"/>
      <c r="K50" s="60">
        <v>0.05340277777777778</v>
      </c>
      <c r="L50" s="60" t="s">
        <v>128</v>
      </c>
      <c r="M50" s="39" t="s">
        <v>94</v>
      </c>
      <c r="N50" s="13"/>
    </row>
    <row r="51" spans="1:14" s="15" customFormat="1" ht="16.5">
      <c r="A51" s="36">
        <v>46</v>
      </c>
      <c r="B51" s="65">
        <v>128</v>
      </c>
      <c r="C51" s="69" t="s">
        <v>80</v>
      </c>
      <c r="D51" s="37" t="s">
        <v>40</v>
      </c>
      <c r="E51" s="36" t="s">
        <v>14</v>
      </c>
      <c r="F51" s="14" t="s">
        <v>3</v>
      </c>
      <c r="G51" s="42">
        <v>1982</v>
      </c>
      <c r="H51" s="39" t="s">
        <v>93</v>
      </c>
      <c r="I51" s="14"/>
      <c r="J51" s="14"/>
      <c r="K51" s="60">
        <v>0.03283564814814815</v>
      </c>
      <c r="L51" s="60" t="s">
        <v>128</v>
      </c>
      <c r="M51" s="39" t="s">
        <v>94</v>
      </c>
      <c r="N51" s="13">
        <v>5</v>
      </c>
    </row>
    <row r="52" spans="1:14" s="15" customFormat="1" ht="15" customHeight="1">
      <c r="A52" s="36">
        <v>47</v>
      </c>
      <c r="B52" s="65">
        <v>129</v>
      </c>
      <c r="C52" s="69" t="s">
        <v>83</v>
      </c>
      <c r="D52" s="37" t="s">
        <v>84</v>
      </c>
      <c r="E52" s="36" t="s">
        <v>14</v>
      </c>
      <c r="F52" s="14" t="s">
        <v>3</v>
      </c>
      <c r="G52" s="42">
        <v>1978</v>
      </c>
      <c r="H52" s="39" t="s">
        <v>48</v>
      </c>
      <c r="I52" s="14"/>
      <c r="J52" s="14"/>
      <c r="K52" s="60">
        <v>0.044375</v>
      </c>
      <c r="L52" s="60" t="s">
        <v>128</v>
      </c>
      <c r="M52" s="39" t="s">
        <v>94</v>
      </c>
      <c r="N52" s="13">
        <v>5</v>
      </c>
    </row>
    <row r="53" spans="1:14" s="15" customFormat="1" ht="15" customHeight="1">
      <c r="A53" s="36">
        <v>48</v>
      </c>
      <c r="B53" s="65">
        <v>130</v>
      </c>
      <c r="C53" s="71" t="s">
        <v>172</v>
      </c>
      <c r="D53" s="27" t="s">
        <v>37</v>
      </c>
      <c r="E53" s="36" t="s">
        <v>14</v>
      </c>
      <c r="F53" s="14" t="s">
        <v>3</v>
      </c>
      <c r="G53" s="14">
        <v>1950</v>
      </c>
      <c r="H53" s="29" t="s">
        <v>173</v>
      </c>
      <c r="I53" s="14"/>
      <c r="J53" s="14"/>
      <c r="K53" s="60">
        <v>0.03881944444444444</v>
      </c>
      <c r="L53" s="60" t="s">
        <v>129</v>
      </c>
      <c r="M53" s="29"/>
      <c r="N53" s="13">
        <v>0</v>
      </c>
    </row>
    <row r="54" spans="1:14" s="15" customFormat="1" ht="15" customHeight="1">
      <c r="A54" s="36">
        <v>49</v>
      </c>
      <c r="B54" s="33">
        <v>131</v>
      </c>
      <c r="C54" s="69" t="s">
        <v>85</v>
      </c>
      <c r="D54" s="37" t="s">
        <v>86</v>
      </c>
      <c r="E54" s="36" t="s">
        <v>14</v>
      </c>
      <c r="F54" s="14" t="s">
        <v>3</v>
      </c>
      <c r="G54" s="46">
        <v>1981</v>
      </c>
      <c r="H54" s="39" t="s">
        <v>19</v>
      </c>
      <c r="I54" s="14"/>
      <c r="J54" s="14"/>
      <c r="K54" s="60">
        <v>0.03547453703703704</v>
      </c>
      <c r="L54" s="60" t="s">
        <v>128</v>
      </c>
      <c r="M54" s="39" t="s">
        <v>94</v>
      </c>
      <c r="N54" s="13">
        <v>5</v>
      </c>
    </row>
    <row r="55" spans="1:14" s="15" customFormat="1" ht="15" customHeight="1">
      <c r="A55" s="36">
        <v>50</v>
      </c>
      <c r="B55" s="65">
        <v>132</v>
      </c>
      <c r="C55" s="71" t="s">
        <v>174</v>
      </c>
      <c r="D55" s="27" t="s">
        <v>175</v>
      </c>
      <c r="E55" s="36" t="s">
        <v>14</v>
      </c>
      <c r="F55" s="14" t="s">
        <v>3</v>
      </c>
      <c r="G55" s="14">
        <v>1978</v>
      </c>
      <c r="H55" s="29" t="s">
        <v>12</v>
      </c>
      <c r="I55" s="14"/>
      <c r="J55" s="14"/>
      <c r="K55" s="60">
        <v>0.029756944444444447</v>
      </c>
      <c r="L55" s="60" t="s">
        <v>128</v>
      </c>
      <c r="M55" s="29"/>
      <c r="N55" s="13">
        <v>7</v>
      </c>
    </row>
    <row r="56" spans="1:12" s="12" customFormat="1" ht="19.5" customHeight="1">
      <c r="A56" s="56">
        <v>4</v>
      </c>
      <c r="B56" s="66">
        <v>174</v>
      </c>
      <c r="C56" s="44" t="s">
        <v>157</v>
      </c>
      <c r="D56" s="74" t="s">
        <v>145</v>
      </c>
      <c r="E56" s="56" t="s">
        <v>14</v>
      </c>
      <c r="F56" s="56" t="s">
        <v>3</v>
      </c>
      <c r="G56" s="56">
        <v>2003</v>
      </c>
      <c r="H56" s="10" t="s">
        <v>16</v>
      </c>
      <c r="I56" s="11">
        <v>0.0013425925925925925</v>
      </c>
      <c r="K56" s="72">
        <v>0.03702546296296296</v>
      </c>
      <c r="L56" s="63" t="s">
        <v>128</v>
      </c>
    </row>
    <row r="58" spans="1:12" s="1" customFormat="1" ht="35.25" customHeight="1">
      <c r="A58" s="243" t="s">
        <v>132</v>
      </c>
      <c r="B58" s="243"/>
      <c r="C58" s="47"/>
      <c r="D58" s="53" t="s">
        <v>24</v>
      </c>
      <c r="E58" s="3"/>
      <c r="F58" s="5"/>
      <c r="G58" s="5" t="s">
        <v>123</v>
      </c>
      <c r="H58" s="3"/>
      <c r="I58" s="5"/>
      <c r="J58" s="5"/>
      <c r="K58" s="53"/>
      <c r="L58" s="53"/>
    </row>
    <row r="59" spans="1:12" s="1" customFormat="1" ht="30.75" customHeight="1">
      <c r="A59" s="58" t="s">
        <v>21</v>
      </c>
      <c r="B59" s="57" t="s">
        <v>7</v>
      </c>
      <c r="C59" s="48" t="s">
        <v>32</v>
      </c>
      <c r="D59" s="54" t="s">
        <v>0</v>
      </c>
      <c r="E59" s="4"/>
      <c r="F59" s="2" t="s">
        <v>4</v>
      </c>
      <c r="G59" s="2" t="s">
        <v>8</v>
      </c>
      <c r="H59" s="4" t="s">
        <v>1</v>
      </c>
      <c r="I59" s="2" t="s">
        <v>6</v>
      </c>
      <c r="J59" s="2" t="s">
        <v>2</v>
      </c>
      <c r="K59" s="59" t="s">
        <v>2</v>
      </c>
      <c r="L59" s="59" t="s">
        <v>127</v>
      </c>
    </row>
    <row r="60" spans="1:12" s="12" customFormat="1" ht="15" customHeight="1">
      <c r="A60" s="50">
        <v>1</v>
      </c>
      <c r="B60" s="52">
        <v>91</v>
      </c>
      <c r="C60" s="43" t="s">
        <v>148</v>
      </c>
      <c r="D60" s="55" t="s">
        <v>149</v>
      </c>
      <c r="E60" s="10" t="s">
        <v>14</v>
      </c>
      <c r="F60" s="8" t="s">
        <v>3</v>
      </c>
      <c r="G60" s="8">
        <v>2000</v>
      </c>
      <c r="H60" s="10" t="s">
        <v>16</v>
      </c>
      <c r="I60" s="8" t="s">
        <v>124</v>
      </c>
      <c r="J60" s="11"/>
      <c r="K60" s="60">
        <v>0.03078703703703704</v>
      </c>
      <c r="L60" s="60" t="s">
        <v>124</v>
      </c>
    </row>
    <row r="61" spans="1:12" s="12" customFormat="1" ht="15" customHeight="1">
      <c r="A61" s="50">
        <v>2</v>
      </c>
      <c r="B61" s="52">
        <v>98</v>
      </c>
      <c r="C61" s="43" t="s">
        <v>46</v>
      </c>
      <c r="D61" s="55" t="s">
        <v>79</v>
      </c>
      <c r="E61" s="10" t="s">
        <v>14</v>
      </c>
      <c r="F61" s="8" t="s">
        <v>3</v>
      </c>
      <c r="G61" s="8">
        <v>2001</v>
      </c>
      <c r="H61" s="10" t="s">
        <v>49</v>
      </c>
      <c r="I61" s="8" t="s">
        <v>124</v>
      </c>
      <c r="J61" s="11"/>
      <c r="K61" s="60">
        <v>0.030428240740740742</v>
      </c>
      <c r="L61" s="60" t="s">
        <v>124</v>
      </c>
    </row>
    <row r="62" spans="1:12" s="12" customFormat="1" ht="15.75" customHeight="1">
      <c r="A62" s="56">
        <v>3</v>
      </c>
      <c r="B62" s="66">
        <v>174</v>
      </c>
      <c r="C62" s="44" t="s">
        <v>157</v>
      </c>
      <c r="D62" s="74" t="s">
        <v>145</v>
      </c>
      <c r="E62" s="56" t="s">
        <v>14</v>
      </c>
      <c r="F62" s="56" t="s">
        <v>3</v>
      </c>
      <c r="G62" s="56">
        <v>2003</v>
      </c>
      <c r="H62" s="10" t="s">
        <v>16</v>
      </c>
      <c r="I62" s="11">
        <v>0.0013425925925925925</v>
      </c>
      <c r="J62" s="9"/>
      <c r="K62" s="73">
        <v>0.03702546296296296</v>
      </c>
      <c r="L62" s="8" t="s">
        <v>124</v>
      </c>
    </row>
    <row r="63" spans="1:12" s="1" customFormat="1" ht="12.75">
      <c r="A63" s="49"/>
      <c r="B63" s="51"/>
      <c r="C63" s="45"/>
      <c r="D63" s="53"/>
      <c r="E63" s="3"/>
      <c r="F63" s="5"/>
      <c r="G63" s="5"/>
      <c r="H63" s="3"/>
      <c r="I63" s="5"/>
      <c r="J63" s="5"/>
      <c r="K63" s="53"/>
      <c r="L63" s="53"/>
    </row>
    <row r="64" spans="1:12" s="1" customFormat="1" ht="12.75">
      <c r="A64" s="49"/>
      <c r="B64" s="51"/>
      <c r="C64" s="45"/>
      <c r="D64" s="53"/>
      <c r="E64" s="3"/>
      <c r="F64" s="5"/>
      <c r="G64" s="5"/>
      <c r="H64" s="3"/>
      <c r="I64" s="5"/>
      <c r="J64" s="5"/>
      <c r="K64" s="53"/>
      <c r="L64" s="53"/>
    </row>
    <row r="65" spans="1:12" s="7" customFormat="1" ht="13.5">
      <c r="A65" s="244" t="s">
        <v>28</v>
      </c>
      <c r="B65" s="244"/>
      <c r="C65" s="244"/>
      <c r="D65" s="244"/>
      <c r="E65" s="244"/>
      <c r="F65" s="244"/>
      <c r="G65" s="244"/>
      <c r="H65" s="244"/>
      <c r="I65" s="244"/>
      <c r="J65" s="6"/>
      <c r="K65" s="62"/>
      <c r="L65" s="62"/>
    </row>
    <row r="66" spans="1:12" s="7" customFormat="1" ht="13.5">
      <c r="A66" s="244" t="s">
        <v>29</v>
      </c>
      <c r="B66" s="244"/>
      <c r="C66" s="244"/>
      <c r="D66" s="244"/>
      <c r="E66" s="244"/>
      <c r="F66" s="244"/>
      <c r="G66" s="244"/>
      <c r="H66" s="244"/>
      <c r="J66" s="6"/>
      <c r="K66" s="62"/>
      <c r="L66" s="62"/>
    </row>
  </sheetData>
  <sheetProtection/>
  <mergeCells count="6">
    <mergeCell ref="A2:K2"/>
    <mergeCell ref="A3:K3"/>
    <mergeCell ref="A4:B4"/>
    <mergeCell ref="A58:B58"/>
    <mergeCell ref="A65:I65"/>
    <mergeCell ref="A66:H66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A66" sqref="A66:IV66"/>
    </sheetView>
  </sheetViews>
  <sheetFormatPr defaultColWidth="9.140625" defaultRowHeight="12.75"/>
  <cols>
    <col min="1" max="1" width="4.8515625" style="94" customWidth="1"/>
    <col min="2" max="2" width="4.28125" style="93" customWidth="1"/>
    <col min="3" max="3" width="15.8515625" style="92" customWidth="1"/>
    <col min="4" max="4" width="9.28125" style="87" customWidth="1"/>
    <col min="5" max="5" width="5.57421875" style="93" customWidth="1"/>
    <col min="6" max="6" width="3.8515625" style="93" customWidth="1"/>
    <col min="7" max="7" width="6.00390625" style="169" customWidth="1"/>
    <col min="8" max="8" width="19.7109375" style="95" customWidth="1"/>
    <col min="9" max="9" width="6.28125" style="96" customWidth="1"/>
    <col min="10" max="10" width="5.57421875" style="96" customWidth="1"/>
    <col min="11" max="11" width="13.00390625" style="92" customWidth="1"/>
    <col min="12" max="12" width="3.00390625" style="93" customWidth="1"/>
    <col min="13" max="13" width="22.421875" style="88" customWidth="1"/>
    <col min="14" max="16384" width="9.140625" style="88" customWidth="1"/>
  </cols>
  <sheetData>
    <row r="1" spans="6:7" ht="5.25" customHeight="1" hidden="1">
      <c r="F1" s="93" t="s">
        <v>176</v>
      </c>
      <c r="G1" s="169">
        <v>2019</v>
      </c>
    </row>
    <row r="2" spans="1:12" s="75" customFormat="1" ht="30" customHeight="1" thickBot="1">
      <c r="A2" s="229" t="s">
        <v>238</v>
      </c>
      <c r="B2" s="230"/>
      <c r="C2" s="230"/>
      <c r="D2" s="230"/>
      <c r="E2" s="230"/>
      <c r="F2" s="230"/>
      <c r="G2" s="230"/>
      <c r="H2" s="230"/>
      <c r="I2" s="230"/>
      <c r="J2" s="230"/>
      <c r="K2" s="231"/>
      <c r="L2" s="34"/>
    </row>
    <row r="3" spans="1:12" s="75" customFormat="1" ht="15" customHeight="1">
      <c r="A3" s="232" t="s">
        <v>349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34"/>
    </row>
    <row r="4" spans="1:13" s="17" customFormat="1" ht="17.25" customHeight="1" thickBot="1">
      <c r="A4" s="227" t="s">
        <v>25</v>
      </c>
      <c r="B4" s="227"/>
      <c r="C4" s="76"/>
      <c r="D4" s="77"/>
      <c r="E4" s="34"/>
      <c r="F4" s="34"/>
      <c r="G4" s="34"/>
      <c r="H4" s="77"/>
      <c r="I4" s="34"/>
      <c r="J4" s="34"/>
      <c r="K4" s="31"/>
      <c r="L4" s="23"/>
      <c r="M4" s="134"/>
    </row>
    <row r="5" spans="1:12" s="87" customFormat="1" ht="19.5" customHeight="1" thickBot="1">
      <c r="A5" s="233" t="s">
        <v>237</v>
      </c>
      <c r="B5" s="234"/>
      <c r="C5" s="234"/>
      <c r="D5" s="234"/>
      <c r="E5" s="234"/>
      <c r="F5" s="234"/>
      <c r="G5" s="234"/>
      <c r="H5" s="234"/>
      <c r="I5" s="234"/>
      <c r="J5" s="234"/>
      <c r="K5" s="235"/>
      <c r="L5" s="219"/>
    </row>
    <row r="6" spans="1:12" s="105" customFormat="1" ht="30" customHeight="1">
      <c r="A6" s="159" t="s">
        <v>224</v>
      </c>
      <c r="B6" s="159" t="s">
        <v>225</v>
      </c>
      <c r="C6" s="192" t="s">
        <v>32</v>
      </c>
      <c r="D6" s="162" t="s">
        <v>0</v>
      </c>
      <c r="E6" s="163" t="s">
        <v>13</v>
      </c>
      <c r="F6" s="163" t="s">
        <v>4</v>
      </c>
      <c r="G6" s="161" t="s">
        <v>8</v>
      </c>
      <c r="H6" s="162" t="s">
        <v>1</v>
      </c>
      <c r="I6" s="163" t="s">
        <v>6</v>
      </c>
      <c r="J6" s="159" t="s">
        <v>177</v>
      </c>
      <c r="K6" s="160" t="s">
        <v>2</v>
      </c>
      <c r="L6" s="163" t="s">
        <v>226</v>
      </c>
    </row>
    <row r="7" spans="1:12" s="117" customFormat="1" ht="12.75" customHeight="1">
      <c r="A7" s="119">
        <v>1</v>
      </c>
      <c r="B7" s="119">
        <v>186</v>
      </c>
      <c r="C7" s="112" t="s">
        <v>267</v>
      </c>
      <c r="D7" s="113" t="s">
        <v>268</v>
      </c>
      <c r="E7" s="119" t="s">
        <v>14</v>
      </c>
      <c r="F7" s="119" t="s">
        <v>3</v>
      </c>
      <c r="G7" s="115">
        <v>1980</v>
      </c>
      <c r="H7" s="113" t="s">
        <v>269</v>
      </c>
      <c r="I7" s="119" t="str">
        <f aca="true" t="shared" si="0" ref="I7:I21">IF($F7="m",IF($G$1-$G7&gt;19,IF($G$1-$G7&lt;40,"A",IF($G$1-$G7&gt;49,IF($G$1-$G7&gt;59,IF($G$1-$G7&gt;69,"E","D"),"C"),"B")),"JM"),IF($G$1-$G7&gt;19,IF($G$1-$G7&lt;40,"F",IF($G$1-$G7&lt;50,"G","H")),"JŽ"))</f>
        <v>A</v>
      </c>
      <c r="J7" s="119">
        <f>COUNTIF(I$7:I7,I7)</f>
        <v>1</v>
      </c>
      <c r="K7" s="196">
        <v>0.0419212962962963</v>
      </c>
      <c r="L7" s="119"/>
    </row>
    <row r="8" spans="1:12" s="130" customFormat="1" ht="12.75" customHeight="1">
      <c r="A8" s="197">
        <v>2</v>
      </c>
      <c r="B8" s="197">
        <v>167</v>
      </c>
      <c r="C8" s="140" t="s">
        <v>43</v>
      </c>
      <c r="D8" s="131" t="s">
        <v>33</v>
      </c>
      <c r="E8" s="197" t="s">
        <v>14</v>
      </c>
      <c r="F8" s="197" t="s">
        <v>3</v>
      </c>
      <c r="G8" s="132">
        <v>1981</v>
      </c>
      <c r="H8" s="131" t="s">
        <v>23</v>
      </c>
      <c r="I8" s="197" t="str">
        <f t="shared" si="0"/>
        <v>A</v>
      </c>
      <c r="J8" s="197">
        <f>COUNTIF(I$7:I8,I8)</f>
        <v>2</v>
      </c>
      <c r="K8" s="198">
        <v>0.04398148148148148</v>
      </c>
      <c r="L8" s="197"/>
    </row>
    <row r="9" spans="1:12" s="125" customFormat="1" ht="12.75" customHeight="1" thickBot="1">
      <c r="A9" s="200">
        <v>3</v>
      </c>
      <c r="B9" s="200">
        <v>182</v>
      </c>
      <c r="C9" s="142" t="s">
        <v>212</v>
      </c>
      <c r="D9" s="121" t="s">
        <v>191</v>
      </c>
      <c r="E9" s="200" t="s">
        <v>14</v>
      </c>
      <c r="F9" s="200" t="s">
        <v>3</v>
      </c>
      <c r="G9" s="123">
        <v>1986</v>
      </c>
      <c r="H9" s="121" t="s">
        <v>266</v>
      </c>
      <c r="I9" s="200" t="str">
        <f t="shared" si="0"/>
        <v>A</v>
      </c>
      <c r="J9" s="200">
        <f>COUNTIF(I$7:I9,I9)</f>
        <v>3</v>
      </c>
      <c r="K9" s="204">
        <v>0.04585648148148148</v>
      </c>
      <c r="L9" s="200"/>
    </row>
    <row r="10" spans="1:12" s="179" customFormat="1" ht="12.75" customHeight="1" hidden="1">
      <c r="A10" s="155">
        <v>9</v>
      </c>
      <c r="B10" s="155">
        <v>183</v>
      </c>
      <c r="C10" s="151" t="s">
        <v>251</v>
      </c>
      <c r="D10" s="152" t="s">
        <v>69</v>
      </c>
      <c r="E10" s="155" t="s">
        <v>14</v>
      </c>
      <c r="F10" s="155" t="s">
        <v>3</v>
      </c>
      <c r="G10" s="153">
        <v>1986</v>
      </c>
      <c r="H10" s="152" t="s">
        <v>252</v>
      </c>
      <c r="I10" s="155" t="str">
        <f t="shared" si="0"/>
        <v>A</v>
      </c>
      <c r="J10" s="155">
        <f>COUNTIF(I$7:I10,I10)</f>
        <v>4</v>
      </c>
      <c r="K10" s="164">
        <v>0.048657407407407406</v>
      </c>
      <c r="L10" s="155"/>
    </row>
    <row r="11" spans="1:12" s="179" customFormat="1" ht="12.75" customHeight="1" hidden="1">
      <c r="A11" s="155">
        <v>12</v>
      </c>
      <c r="B11" s="155">
        <v>190</v>
      </c>
      <c r="C11" s="151" t="s">
        <v>264</v>
      </c>
      <c r="D11" s="152" t="s">
        <v>198</v>
      </c>
      <c r="E11" s="155" t="s">
        <v>14</v>
      </c>
      <c r="F11" s="155" t="s">
        <v>3</v>
      </c>
      <c r="G11" s="153">
        <v>1982</v>
      </c>
      <c r="H11" s="152" t="s">
        <v>265</v>
      </c>
      <c r="I11" s="155" t="str">
        <f t="shared" si="0"/>
        <v>A</v>
      </c>
      <c r="J11" s="155">
        <f>COUNTIF(I$7:I11,I11)</f>
        <v>5</v>
      </c>
      <c r="K11" s="164">
        <v>0.0503587962962963</v>
      </c>
      <c r="L11" s="155"/>
    </row>
    <row r="12" spans="1:12" s="179" customFormat="1" ht="12.75" customHeight="1" hidden="1">
      <c r="A12" s="155">
        <v>19</v>
      </c>
      <c r="B12" s="155">
        <v>200</v>
      </c>
      <c r="C12" s="151" t="s">
        <v>179</v>
      </c>
      <c r="D12" s="152" t="s">
        <v>37</v>
      </c>
      <c r="E12" s="155" t="s">
        <v>14</v>
      </c>
      <c r="F12" s="155" t="s">
        <v>3</v>
      </c>
      <c r="G12" s="153">
        <v>1993</v>
      </c>
      <c r="H12" s="152" t="s">
        <v>250</v>
      </c>
      <c r="I12" s="155" t="str">
        <f t="shared" si="0"/>
        <v>A</v>
      </c>
      <c r="J12" s="155">
        <f>COUNTIF(I$7:I12,I12)</f>
        <v>6</v>
      </c>
      <c r="K12" s="164">
        <v>0.05421296296296296</v>
      </c>
      <c r="L12" s="155"/>
    </row>
    <row r="13" spans="1:12" s="180" customFormat="1" ht="12.75" customHeight="1" hidden="1">
      <c r="A13" s="155">
        <v>20</v>
      </c>
      <c r="B13" s="155">
        <v>178</v>
      </c>
      <c r="C13" s="151" t="s">
        <v>256</v>
      </c>
      <c r="D13" s="152" t="s">
        <v>257</v>
      </c>
      <c r="E13" s="155" t="s">
        <v>14</v>
      </c>
      <c r="F13" s="155" t="s">
        <v>3</v>
      </c>
      <c r="G13" s="153">
        <v>1988</v>
      </c>
      <c r="H13" s="152" t="s">
        <v>18</v>
      </c>
      <c r="I13" s="155" t="str">
        <f t="shared" si="0"/>
        <v>A</v>
      </c>
      <c r="J13" s="155">
        <f>COUNTIF(I$7:I13,I13)</f>
        <v>7</v>
      </c>
      <c r="K13" s="164">
        <v>0.05465277777777777</v>
      </c>
      <c r="L13" s="155"/>
    </row>
    <row r="14" spans="1:12" ht="12.75" customHeight="1" hidden="1">
      <c r="A14" s="155">
        <v>21</v>
      </c>
      <c r="B14" s="155">
        <v>158</v>
      </c>
      <c r="C14" s="181" t="s">
        <v>350</v>
      </c>
      <c r="D14" s="154" t="s">
        <v>191</v>
      </c>
      <c r="E14" s="155" t="s">
        <v>14</v>
      </c>
      <c r="F14" s="155" t="s">
        <v>3</v>
      </c>
      <c r="G14" s="156">
        <v>1983</v>
      </c>
      <c r="H14" s="154" t="s">
        <v>351</v>
      </c>
      <c r="I14" s="155" t="str">
        <f t="shared" si="0"/>
        <v>A</v>
      </c>
      <c r="J14" s="155">
        <f>COUNTIF(I$7:I14,I14)</f>
        <v>8</v>
      </c>
      <c r="K14" s="164">
        <v>0.0546875</v>
      </c>
      <c r="L14" s="155" t="s">
        <v>226</v>
      </c>
    </row>
    <row r="15" spans="1:12" s="178" customFormat="1" ht="12.75" customHeight="1" hidden="1">
      <c r="A15" s="155">
        <v>22</v>
      </c>
      <c r="B15" s="155">
        <v>192</v>
      </c>
      <c r="C15" s="151" t="s">
        <v>253</v>
      </c>
      <c r="D15" s="152" t="s">
        <v>254</v>
      </c>
      <c r="E15" s="155" t="s">
        <v>14</v>
      </c>
      <c r="F15" s="155" t="s">
        <v>3</v>
      </c>
      <c r="G15" s="153">
        <v>1987</v>
      </c>
      <c r="H15" s="152" t="s">
        <v>255</v>
      </c>
      <c r="I15" s="155" t="str">
        <f t="shared" si="0"/>
        <v>A</v>
      </c>
      <c r="J15" s="155">
        <f>COUNTIF(I$7:I15,I15)</f>
        <v>9</v>
      </c>
      <c r="K15" s="164">
        <v>0.05479166666666666</v>
      </c>
      <c r="L15" s="155"/>
    </row>
    <row r="16" spans="1:12" s="179" customFormat="1" ht="12.75" customHeight="1" hidden="1">
      <c r="A16" s="155">
        <v>27</v>
      </c>
      <c r="B16" s="155">
        <v>184</v>
      </c>
      <c r="C16" s="151" t="s">
        <v>251</v>
      </c>
      <c r="D16" s="152" t="s">
        <v>244</v>
      </c>
      <c r="E16" s="155" t="s">
        <v>14</v>
      </c>
      <c r="F16" s="155" t="s">
        <v>3</v>
      </c>
      <c r="G16" s="153">
        <v>1988</v>
      </c>
      <c r="H16" s="152" t="s">
        <v>252</v>
      </c>
      <c r="I16" s="155" t="str">
        <f t="shared" si="0"/>
        <v>A</v>
      </c>
      <c r="J16" s="155">
        <f>COUNTIF(I$7:I16,I16)</f>
        <v>10</v>
      </c>
      <c r="K16" s="164">
        <v>0.05721064814814814</v>
      </c>
      <c r="L16" s="155"/>
    </row>
    <row r="17" spans="1:12" s="180" customFormat="1" ht="12.75" customHeight="1" hidden="1">
      <c r="A17" s="155">
        <v>28</v>
      </c>
      <c r="B17" s="155">
        <v>189</v>
      </c>
      <c r="C17" s="181" t="s">
        <v>352</v>
      </c>
      <c r="D17" s="154" t="s">
        <v>37</v>
      </c>
      <c r="E17" s="155" t="s">
        <v>14</v>
      </c>
      <c r="F17" s="155" t="s">
        <v>3</v>
      </c>
      <c r="G17" s="156">
        <v>1990</v>
      </c>
      <c r="H17" s="154" t="s">
        <v>353</v>
      </c>
      <c r="I17" s="155" t="str">
        <f t="shared" si="0"/>
        <v>A</v>
      </c>
      <c r="J17" s="155">
        <f>COUNTIF(I$7:I17,I17)</f>
        <v>11</v>
      </c>
      <c r="K17" s="164">
        <v>0.05733796296296296</v>
      </c>
      <c r="L17" s="155"/>
    </row>
    <row r="18" spans="1:12" s="180" customFormat="1" ht="12.75" customHeight="1" hidden="1">
      <c r="A18" s="155">
        <v>31</v>
      </c>
      <c r="B18" s="155">
        <v>191</v>
      </c>
      <c r="C18" s="151" t="s">
        <v>34</v>
      </c>
      <c r="D18" s="152" t="s">
        <v>35</v>
      </c>
      <c r="E18" s="155" t="s">
        <v>14</v>
      </c>
      <c r="F18" s="155" t="s">
        <v>3</v>
      </c>
      <c r="G18" s="153">
        <v>1987</v>
      </c>
      <c r="H18" s="152" t="s">
        <v>12</v>
      </c>
      <c r="I18" s="155" t="str">
        <f t="shared" si="0"/>
        <v>A</v>
      </c>
      <c r="J18" s="155">
        <f>COUNTIF(I$7:I18,I18)</f>
        <v>12</v>
      </c>
      <c r="K18" s="164">
        <v>0.058611111111111114</v>
      </c>
      <c r="L18" s="155"/>
    </row>
    <row r="19" spans="1:12" ht="12.75" customHeight="1" hidden="1">
      <c r="A19" s="155">
        <v>33</v>
      </c>
      <c r="B19" s="155">
        <v>180</v>
      </c>
      <c r="C19" s="151" t="s">
        <v>259</v>
      </c>
      <c r="D19" s="152" t="s">
        <v>37</v>
      </c>
      <c r="E19" s="155" t="s">
        <v>14</v>
      </c>
      <c r="F19" s="155" t="s">
        <v>3</v>
      </c>
      <c r="G19" s="153">
        <v>1986</v>
      </c>
      <c r="H19" s="152" t="s">
        <v>260</v>
      </c>
      <c r="I19" s="155" t="str">
        <f t="shared" si="0"/>
        <v>A</v>
      </c>
      <c r="J19" s="155">
        <f>COUNTIF(I$7:I19,I19)</f>
        <v>13</v>
      </c>
      <c r="K19" s="164">
        <v>0.05902777777777778</v>
      </c>
      <c r="L19" s="155"/>
    </row>
    <row r="20" spans="1:12" s="179" customFormat="1" ht="12.75" customHeight="1" hidden="1">
      <c r="A20" s="155">
        <v>41</v>
      </c>
      <c r="B20" s="155">
        <v>195</v>
      </c>
      <c r="C20" s="151" t="s">
        <v>263</v>
      </c>
      <c r="D20" s="152" t="s">
        <v>47</v>
      </c>
      <c r="E20" s="155" t="s">
        <v>14</v>
      </c>
      <c r="F20" s="155" t="s">
        <v>3</v>
      </c>
      <c r="G20" s="153">
        <v>1986</v>
      </c>
      <c r="H20" s="152" t="s">
        <v>12</v>
      </c>
      <c r="I20" s="155" t="str">
        <f t="shared" si="0"/>
        <v>A</v>
      </c>
      <c r="J20" s="155">
        <f>COUNTIF(I$7:I20,I20)</f>
        <v>14</v>
      </c>
      <c r="K20" s="164">
        <v>0.06252314814814815</v>
      </c>
      <c r="L20" s="155"/>
    </row>
    <row r="21" spans="1:12" ht="12.75" customHeight="1" hidden="1">
      <c r="A21" s="155">
        <v>42</v>
      </c>
      <c r="B21" s="155">
        <v>156</v>
      </c>
      <c r="C21" s="151" t="s">
        <v>258</v>
      </c>
      <c r="D21" s="152" t="s">
        <v>156</v>
      </c>
      <c r="E21" s="155" t="s">
        <v>14</v>
      </c>
      <c r="F21" s="155" t="s">
        <v>3</v>
      </c>
      <c r="G21" s="153">
        <v>1992</v>
      </c>
      <c r="H21" s="152" t="s">
        <v>12</v>
      </c>
      <c r="I21" s="155" t="str">
        <f t="shared" si="0"/>
        <v>A</v>
      </c>
      <c r="J21" s="155">
        <f>COUNTIF(I$7:I21,I21)</f>
        <v>15</v>
      </c>
      <c r="K21" s="164">
        <v>0.06299768518518518</v>
      </c>
      <c r="L21" s="155"/>
    </row>
    <row r="22" spans="1:12" s="87" customFormat="1" ht="19.5" customHeight="1" thickBot="1">
      <c r="A22" s="233" t="s">
        <v>364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5"/>
      <c r="L22" s="219"/>
    </row>
    <row r="23" spans="1:12" s="117" customFormat="1" ht="12.75" customHeight="1">
      <c r="A23" s="119">
        <v>1</v>
      </c>
      <c r="B23" s="119">
        <v>175</v>
      </c>
      <c r="C23" s="112" t="s">
        <v>41</v>
      </c>
      <c r="D23" s="113" t="s">
        <v>282</v>
      </c>
      <c r="E23" s="119" t="s">
        <v>346</v>
      </c>
      <c r="F23" s="119" t="s">
        <v>3</v>
      </c>
      <c r="G23" s="115">
        <v>1974</v>
      </c>
      <c r="H23" s="113" t="s">
        <v>283</v>
      </c>
      <c r="I23" s="119" t="str">
        <f aca="true" t="shared" si="1" ref="I23:I41">IF($F23="m",IF($G$1-$G23&gt;19,IF($G$1-$G23&lt;40,"A",IF($G$1-$G23&gt;49,IF($G$1-$G23&gt;59,IF($G$1-$G23&gt;69,"E","D"),"C"),"B")),"JM"),IF($G$1-$G23&gt;19,IF($G$1-$G23&lt;40,"F",IF($G$1-$G23&lt;50,"G","H")),"JŽ"))</f>
        <v>B</v>
      </c>
      <c r="J23" s="119">
        <f>COUNTIF(I$7:I23,I23)</f>
        <v>1</v>
      </c>
      <c r="K23" s="196">
        <v>0.04203703703703704</v>
      </c>
      <c r="L23" s="119"/>
    </row>
    <row r="24" spans="1:12" s="130" customFormat="1" ht="12.75" customHeight="1">
      <c r="A24" s="197">
        <v>2</v>
      </c>
      <c r="B24" s="197">
        <v>176</v>
      </c>
      <c r="C24" s="140" t="s">
        <v>279</v>
      </c>
      <c r="D24" s="131" t="s">
        <v>228</v>
      </c>
      <c r="E24" s="197" t="s">
        <v>14</v>
      </c>
      <c r="F24" s="197" t="s">
        <v>3</v>
      </c>
      <c r="G24" s="132">
        <v>1975</v>
      </c>
      <c r="H24" s="131" t="s">
        <v>229</v>
      </c>
      <c r="I24" s="197" t="str">
        <f t="shared" si="1"/>
        <v>B</v>
      </c>
      <c r="J24" s="197">
        <f>COUNTIF(I$7:I24,I24)</f>
        <v>2</v>
      </c>
      <c r="K24" s="198">
        <v>0.04355324074074074</v>
      </c>
      <c r="L24" s="197" t="s">
        <v>226</v>
      </c>
    </row>
    <row r="25" spans="1:12" s="125" customFormat="1" ht="12.75" customHeight="1" thickBot="1">
      <c r="A25" s="200">
        <v>3</v>
      </c>
      <c r="B25" s="200">
        <v>28</v>
      </c>
      <c r="C25" s="142" t="s">
        <v>287</v>
      </c>
      <c r="D25" s="121" t="s">
        <v>45</v>
      </c>
      <c r="E25" s="200" t="s">
        <v>14</v>
      </c>
      <c r="F25" s="200" t="s">
        <v>3</v>
      </c>
      <c r="G25" s="123">
        <v>1972</v>
      </c>
      <c r="H25" s="121" t="s">
        <v>288</v>
      </c>
      <c r="I25" s="200" t="str">
        <f t="shared" si="1"/>
        <v>B</v>
      </c>
      <c r="J25" s="200">
        <f>COUNTIF(I$7:I25,I25)</f>
        <v>3</v>
      </c>
      <c r="K25" s="204">
        <v>0.048136574074074075</v>
      </c>
      <c r="L25" s="200"/>
    </row>
    <row r="26" spans="1:12" ht="12.75" customHeight="1" hidden="1">
      <c r="A26" s="155">
        <v>11</v>
      </c>
      <c r="B26" s="155">
        <v>168</v>
      </c>
      <c r="C26" s="151" t="s">
        <v>142</v>
      </c>
      <c r="D26" s="152" t="s">
        <v>75</v>
      </c>
      <c r="E26" s="155" t="s">
        <v>14</v>
      </c>
      <c r="F26" s="155" t="s">
        <v>3</v>
      </c>
      <c r="G26" s="153">
        <v>1979</v>
      </c>
      <c r="H26" s="152" t="s">
        <v>286</v>
      </c>
      <c r="I26" s="155" t="str">
        <f t="shared" si="1"/>
        <v>B</v>
      </c>
      <c r="J26" s="155">
        <f>COUNTIF(I$7:I26,I26)</f>
        <v>4</v>
      </c>
      <c r="K26" s="164">
        <v>0.04981481481481481</v>
      </c>
      <c r="L26" s="155"/>
    </row>
    <row r="27" spans="1:12" ht="12.75" customHeight="1" hidden="1">
      <c r="A27" s="155">
        <v>13</v>
      </c>
      <c r="B27" s="155">
        <v>173</v>
      </c>
      <c r="C27" s="151" t="s">
        <v>201</v>
      </c>
      <c r="D27" s="152" t="s">
        <v>47</v>
      </c>
      <c r="E27" s="155" t="s">
        <v>14</v>
      </c>
      <c r="F27" s="155" t="s">
        <v>3</v>
      </c>
      <c r="G27" s="153">
        <v>1978</v>
      </c>
      <c r="H27" s="152" t="s">
        <v>202</v>
      </c>
      <c r="I27" s="155" t="str">
        <f t="shared" si="1"/>
        <v>B</v>
      </c>
      <c r="J27" s="155">
        <f>COUNTIF(I$7:I27,I27)</f>
        <v>5</v>
      </c>
      <c r="K27" s="164">
        <v>0.05043981481481482</v>
      </c>
      <c r="L27" s="155"/>
    </row>
    <row r="28" spans="1:12" ht="12.75" customHeight="1" hidden="1">
      <c r="A28" s="155">
        <v>15</v>
      </c>
      <c r="B28" s="155">
        <v>154</v>
      </c>
      <c r="C28" s="151" t="s">
        <v>270</v>
      </c>
      <c r="D28" s="152" t="s">
        <v>230</v>
      </c>
      <c r="E28" s="155" t="s">
        <v>14</v>
      </c>
      <c r="F28" s="155" t="s">
        <v>3</v>
      </c>
      <c r="G28" s="153">
        <v>1979</v>
      </c>
      <c r="H28" s="152" t="s">
        <v>271</v>
      </c>
      <c r="I28" s="155" t="str">
        <f t="shared" si="1"/>
        <v>B</v>
      </c>
      <c r="J28" s="155">
        <f>COUNTIF(I$7:I28,I28)</f>
        <v>6</v>
      </c>
      <c r="K28" s="164">
        <v>0.051631944444444446</v>
      </c>
      <c r="L28" s="155" t="s">
        <v>226</v>
      </c>
    </row>
    <row r="29" spans="1:12" ht="12.75" customHeight="1" hidden="1">
      <c r="A29" s="155">
        <v>18</v>
      </c>
      <c r="B29" s="155">
        <v>177</v>
      </c>
      <c r="C29" s="151" t="s">
        <v>290</v>
      </c>
      <c r="D29" s="152" t="s">
        <v>291</v>
      </c>
      <c r="E29" s="155" t="s">
        <v>14</v>
      </c>
      <c r="F29" s="155" t="s">
        <v>3</v>
      </c>
      <c r="G29" s="153">
        <v>1970</v>
      </c>
      <c r="H29" s="152" t="s">
        <v>18</v>
      </c>
      <c r="I29" s="155" t="str">
        <f t="shared" si="1"/>
        <v>B</v>
      </c>
      <c r="J29" s="155">
        <f>COUNTIF(I$7:I29,I29)</f>
        <v>7</v>
      </c>
      <c r="K29" s="164">
        <v>0.05260416666666667</v>
      </c>
      <c r="L29" s="155"/>
    </row>
    <row r="30" spans="1:12" ht="12.75" customHeight="1" hidden="1">
      <c r="A30" s="155">
        <v>25</v>
      </c>
      <c r="B30" s="155">
        <v>157</v>
      </c>
      <c r="C30" s="151" t="s">
        <v>212</v>
      </c>
      <c r="D30" s="152" t="s">
        <v>220</v>
      </c>
      <c r="E30" s="155" t="s">
        <v>14</v>
      </c>
      <c r="F30" s="155" t="s">
        <v>3</v>
      </c>
      <c r="G30" s="153">
        <v>1974</v>
      </c>
      <c r="H30" s="152" t="s">
        <v>240</v>
      </c>
      <c r="I30" s="155" t="str">
        <f t="shared" si="1"/>
        <v>B</v>
      </c>
      <c r="J30" s="155">
        <f>COUNTIF(I$7:I30,I30)</f>
        <v>8</v>
      </c>
      <c r="K30" s="164">
        <v>0.056736111111111105</v>
      </c>
      <c r="L30" s="155"/>
    </row>
    <row r="31" spans="1:12" ht="12.75" customHeight="1" hidden="1">
      <c r="A31" s="155">
        <v>26</v>
      </c>
      <c r="B31" s="155">
        <v>196</v>
      </c>
      <c r="C31" s="151" t="s">
        <v>289</v>
      </c>
      <c r="D31" s="152" t="s">
        <v>156</v>
      </c>
      <c r="E31" s="155" t="s">
        <v>14</v>
      </c>
      <c r="F31" s="155" t="s">
        <v>3</v>
      </c>
      <c r="G31" s="153">
        <v>1978</v>
      </c>
      <c r="H31" s="152" t="s">
        <v>12</v>
      </c>
      <c r="I31" s="155" t="str">
        <f t="shared" si="1"/>
        <v>B</v>
      </c>
      <c r="J31" s="155">
        <f>COUNTIF(I$7:I31,I31)</f>
        <v>9</v>
      </c>
      <c r="K31" s="164">
        <v>0.05700231481481482</v>
      </c>
      <c r="L31" s="155"/>
    </row>
    <row r="32" spans="1:12" ht="12.75" customHeight="1" hidden="1">
      <c r="A32" s="155">
        <v>30</v>
      </c>
      <c r="B32" s="155">
        <v>162</v>
      </c>
      <c r="C32" s="151" t="s">
        <v>38</v>
      </c>
      <c r="D32" s="152" t="s">
        <v>185</v>
      </c>
      <c r="E32" s="155" t="s">
        <v>14</v>
      </c>
      <c r="F32" s="155" t="s">
        <v>3</v>
      </c>
      <c r="G32" s="153">
        <v>1975</v>
      </c>
      <c r="H32" s="152" t="s">
        <v>275</v>
      </c>
      <c r="I32" s="155" t="str">
        <f t="shared" si="1"/>
        <v>B</v>
      </c>
      <c r="J32" s="155">
        <f>COUNTIF(I$7:I32,I32)</f>
        <v>10</v>
      </c>
      <c r="K32" s="164">
        <v>0.05853009259259259</v>
      </c>
      <c r="L32" s="155"/>
    </row>
    <row r="33" spans="1:12" ht="12.75" customHeight="1" hidden="1">
      <c r="A33" s="155">
        <v>32</v>
      </c>
      <c r="B33" s="155">
        <v>197</v>
      </c>
      <c r="C33" s="151" t="s">
        <v>284</v>
      </c>
      <c r="D33" s="152" t="s">
        <v>37</v>
      </c>
      <c r="E33" s="155" t="s">
        <v>14</v>
      </c>
      <c r="F33" s="155" t="s">
        <v>3</v>
      </c>
      <c r="G33" s="153">
        <v>1977</v>
      </c>
      <c r="H33" s="152" t="s">
        <v>285</v>
      </c>
      <c r="I33" s="155" t="str">
        <f t="shared" si="1"/>
        <v>B</v>
      </c>
      <c r="J33" s="155">
        <f>COUNTIF(I$7:I33,I33)</f>
        <v>11</v>
      </c>
      <c r="K33" s="164">
        <v>0.05865740740740741</v>
      </c>
      <c r="L33" s="155"/>
    </row>
    <row r="34" spans="1:12" s="178" customFormat="1" ht="12.75" customHeight="1" hidden="1">
      <c r="A34" s="155">
        <v>34</v>
      </c>
      <c r="B34" s="155">
        <v>181</v>
      </c>
      <c r="C34" s="151" t="s">
        <v>280</v>
      </c>
      <c r="D34" s="152" t="s">
        <v>281</v>
      </c>
      <c r="E34" s="155" t="s">
        <v>14</v>
      </c>
      <c r="F34" s="155" t="s">
        <v>3</v>
      </c>
      <c r="G34" s="153">
        <v>1978</v>
      </c>
      <c r="H34" s="152" t="s">
        <v>260</v>
      </c>
      <c r="I34" s="155" t="str">
        <f t="shared" si="1"/>
        <v>B</v>
      </c>
      <c r="J34" s="155">
        <f>COUNTIF(I$7:I34,I34)</f>
        <v>12</v>
      </c>
      <c r="K34" s="164">
        <v>0.059166666666666666</v>
      </c>
      <c r="L34" s="155"/>
    </row>
    <row r="35" spans="1:12" ht="12.75" customHeight="1" hidden="1">
      <c r="A35" s="155">
        <v>37</v>
      </c>
      <c r="B35" s="155">
        <v>161</v>
      </c>
      <c r="C35" s="151" t="s">
        <v>245</v>
      </c>
      <c r="D35" s="152" t="s">
        <v>89</v>
      </c>
      <c r="E35" s="155" t="s">
        <v>14</v>
      </c>
      <c r="F35" s="155" t="s">
        <v>3</v>
      </c>
      <c r="G35" s="153">
        <v>1975</v>
      </c>
      <c r="H35" s="152" t="s">
        <v>246</v>
      </c>
      <c r="I35" s="155" t="str">
        <f t="shared" si="1"/>
        <v>B</v>
      </c>
      <c r="J35" s="155">
        <f>COUNTIF(I$7:I35,I35)</f>
        <v>13</v>
      </c>
      <c r="K35" s="164">
        <v>0.06092592592592593</v>
      </c>
      <c r="L35" s="155"/>
    </row>
    <row r="36" spans="1:12" ht="12.75" customHeight="1" hidden="1">
      <c r="A36" s="155">
        <v>39</v>
      </c>
      <c r="B36" s="155">
        <v>169</v>
      </c>
      <c r="C36" s="151" t="s">
        <v>272</v>
      </c>
      <c r="D36" s="152" t="s">
        <v>273</v>
      </c>
      <c r="E36" s="155" t="s">
        <v>14</v>
      </c>
      <c r="F36" s="155" t="s">
        <v>3</v>
      </c>
      <c r="G36" s="153">
        <v>1970</v>
      </c>
      <c r="H36" s="152" t="s">
        <v>274</v>
      </c>
      <c r="I36" s="155" t="str">
        <f t="shared" si="1"/>
        <v>B</v>
      </c>
      <c r="J36" s="155">
        <f>COUNTIF(I$7:I36,I36)</f>
        <v>14</v>
      </c>
      <c r="K36" s="164">
        <v>0.061111111111111116</v>
      </c>
      <c r="L36" s="155"/>
    </row>
    <row r="37" spans="1:12" ht="12.75" customHeight="1" hidden="1">
      <c r="A37" s="155">
        <v>44</v>
      </c>
      <c r="B37" s="155">
        <v>199</v>
      </c>
      <c r="C37" s="151" t="s">
        <v>276</v>
      </c>
      <c r="D37" s="152" t="s">
        <v>277</v>
      </c>
      <c r="E37" s="155" t="s">
        <v>14</v>
      </c>
      <c r="F37" s="155" t="s">
        <v>3</v>
      </c>
      <c r="G37" s="153">
        <v>1978</v>
      </c>
      <c r="H37" s="152" t="s">
        <v>278</v>
      </c>
      <c r="I37" s="155" t="str">
        <f t="shared" si="1"/>
        <v>B</v>
      </c>
      <c r="J37" s="155">
        <f>COUNTIF(I$7:I37,I37)</f>
        <v>15</v>
      </c>
      <c r="K37" s="164">
        <v>0.0638425925925926</v>
      </c>
      <c r="L37" s="155"/>
    </row>
    <row r="38" spans="1:12" ht="12.75" customHeight="1" hidden="1">
      <c r="A38" s="155">
        <v>43</v>
      </c>
      <c r="B38" s="155">
        <v>194</v>
      </c>
      <c r="C38" s="151" t="s">
        <v>203</v>
      </c>
      <c r="D38" s="152" t="s">
        <v>35</v>
      </c>
      <c r="E38" s="155" t="s">
        <v>14</v>
      </c>
      <c r="F38" s="155" t="s">
        <v>3</v>
      </c>
      <c r="G38" s="153">
        <v>1979</v>
      </c>
      <c r="H38" s="152" t="s">
        <v>12</v>
      </c>
      <c r="I38" s="150" t="str">
        <f t="shared" si="1"/>
        <v>B</v>
      </c>
      <c r="J38" s="150">
        <f>COUNTIF(I$7:I38,I38)</f>
        <v>16</v>
      </c>
      <c r="K38" s="165">
        <v>0.0638425925925926</v>
      </c>
      <c r="L38" s="147"/>
    </row>
    <row r="39" spans="1:12" ht="12.75" customHeight="1" hidden="1">
      <c r="A39" s="155">
        <v>46</v>
      </c>
      <c r="B39" s="155">
        <v>152</v>
      </c>
      <c r="C39" s="151" t="s">
        <v>187</v>
      </c>
      <c r="D39" s="152" t="s">
        <v>37</v>
      </c>
      <c r="E39" s="155" t="s">
        <v>14</v>
      </c>
      <c r="F39" s="155" t="s">
        <v>3</v>
      </c>
      <c r="G39" s="153">
        <v>1973</v>
      </c>
      <c r="H39" s="170" t="s">
        <v>348</v>
      </c>
      <c r="I39" s="155" t="str">
        <f t="shared" si="1"/>
        <v>B</v>
      </c>
      <c r="J39" s="155">
        <f>COUNTIF(I$7:I39,I39)</f>
        <v>17</v>
      </c>
      <c r="K39" s="164">
        <v>0.06534722222222222</v>
      </c>
      <c r="L39" s="155" t="s">
        <v>226</v>
      </c>
    </row>
    <row r="40" spans="1:12" ht="12.75" customHeight="1" hidden="1">
      <c r="A40" s="155">
        <v>47</v>
      </c>
      <c r="B40" s="155">
        <v>164</v>
      </c>
      <c r="C40" s="151" t="s">
        <v>234</v>
      </c>
      <c r="D40" s="152" t="s">
        <v>191</v>
      </c>
      <c r="E40" s="155" t="s">
        <v>14</v>
      </c>
      <c r="F40" s="155" t="s">
        <v>3</v>
      </c>
      <c r="G40" s="153">
        <v>1971</v>
      </c>
      <c r="H40" s="152" t="s">
        <v>239</v>
      </c>
      <c r="I40" s="155" t="str">
        <f t="shared" si="1"/>
        <v>B</v>
      </c>
      <c r="J40" s="155">
        <f>COUNTIF(I$7:I40,I40)</f>
        <v>18</v>
      </c>
      <c r="K40" s="164">
        <v>0.06717592592592593</v>
      </c>
      <c r="L40" s="155" t="s">
        <v>226</v>
      </c>
    </row>
    <row r="41" spans="1:12" ht="12.75" customHeight="1" hidden="1">
      <c r="A41" s="155">
        <v>48</v>
      </c>
      <c r="B41" s="155">
        <v>12</v>
      </c>
      <c r="C41" s="151" t="s">
        <v>181</v>
      </c>
      <c r="D41" s="152" t="s">
        <v>180</v>
      </c>
      <c r="E41" s="155" t="s">
        <v>14</v>
      </c>
      <c r="F41" s="155" t="s">
        <v>3</v>
      </c>
      <c r="G41" s="153">
        <v>1977</v>
      </c>
      <c r="H41" s="152" t="s">
        <v>12</v>
      </c>
      <c r="I41" s="155" t="str">
        <f t="shared" si="1"/>
        <v>B</v>
      </c>
      <c r="J41" s="155">
        <f>COUNTIF(I$7:I41,I41)</f>
        <v>19</v>
      </c>
      <c r="K41" s="164">
        <v>0.06736111111111111</v>
      </c>
      <c r="L41" s="155"/>
    </row>
    <row r="42" spans="1:12" s="87" customFormat="1" ht="19.5" customHeight="1" thickBot="1">
      <c r="A42" s="233" t="s">
        <v>365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5"/>
      <c r="L42" s="219"/>
    </row>
    <row r="43" spans="1:12" s="117" customFormat="1" ht="12.75" customHeight="1">
      <c r="A43" s="119">
        <v>1</v>
      </c>
      <c r="B43" s="119">
        <v>188</v>
      </c>
      <c r="C43" s="112" t="s">
        <v>304</v>
      </c>
      <c r="D43" s="113" t="s">
        <v>305</v>
      </c>
      <c r="E43" s="119" t="s">
        <v>345</v>
      </c>
      <c r="F43" s="119" t="s">
        <v>3</v>
      </c>
      <c r="G43" s="115">
        <v>1966</v>
      </c>
      <c r="H43" s="113" t="s">
        <v>306</v>
      </c>
      <c r="I43" s="119" t="str">
        <f aca="true" t="shared" si="2" ref="I43:I49">IF($F43="m",IF($G$1-$G43&gt;19,IF($G$1-$G43&lt;40,"A",IF($G$1-$G43&gt;49,IF($G$1-$G43&gt;59,IF($G$1-$G43&gt;69,"E","D"),"C"),"B")),"JM"),IF($G$1-$G43&gt;19,IF($G$1-$G43&lt;40,"F",IF($G$1-$G43&lt;50,"G","H")),"JŽ"))</f>
        <v>C</v>
      </c>
      <c r="J43" s="119">
        <f>COUNTIF(I$7:I43,I43)</f>
        <v>1</v>
      </c>
      <c r="K43" s="196">
        <v>0.046851851851851846</v>
      </c>
      <c r="L43" s="119"/>
    </row>
    <row r="44" spans="1:12" s="130" customFormat="1" ht="12.75" customHeight="1">
      <c r="A44" s="197">
        <v>2</v>
      </c>
      <c r="B44" s="197">
        <v>187</v>
      </c>
      <c r="C44" s="140" t="s">
        <v>216</v>
      </c>
      <c r="D44" s="131" t="s">
        <v>217</v>
      </c>
      <c r="E44" s="197" t="s">
        <v>347</v>
      </c>
      <c r="F44" s="197" t="s">
        <v>3</v>
      </c>
      <c r="G44" s="132">
        <v>1964</v>
      </c>
      <c r="H44" s="131" t="s">
        <v>303</v>
      </c>
      <c r="I44" s="197" t="str">
        <f t="shared" si="2"/>
        <v>C</v>
      </c>
      <c r="J44" s="197">
        <f>COUNTIF(I$7:I44,I44)</f>
        <v>2</v>
      </c>
      <c r="K44" s="198">
        <v>0.04804398148148148</v>
      </c>
      <c r="L44" s="197"/>
    </row>
    <row r="45" spans="1:12" s="125" customFormat="1" ht="12.75" customHeight="1" thickBot="1">
      <c r="A45" s="200">
        <v>3</v>
      </c>
      <c r="B45" s="200">
        <v>163</v>
      </c>
      <c r="C45" s="201" t="s">
        <v>227</v>
      </c>
      <c r="D45" s="202" t="s">
        <v>66</v>
      </c>
      <c r="E45" s="200" t="s">
        <v>14</v>
      </c>
      <c r="F45" s="200" t="s">
        <v>3</v>
      </c>
      <c r="G45" s="203">
        <v>1963</v>
      </c>
      <c r="H45" s="202" t="s">
        <v>49</v>
      </c>
      <c r="I45" s="200" t="str">
        <f t="shared" si="2"/>
        <v>C</v>
      </c>
      <c r="J45" s="200">
        <f>COUNTIF(I$7:I45,I45)</f>
        <v>3</v>
      </c>
      <c r="K45" s="204">
        <v>0.05148148148148148</v>
      </c>
      <c r="L45" s="200"/>
    </row>
    <row r="46" spans="1:12" ht="12.75" customHeight="1" hidden="1">
      <c r="A46" s="155">
        <v>16</v>
      </c>
      <c r="B46" s="155">
        <v>171</v>
      </c>
      <c r="C46" s="151" t="s">
        <v>307</v>
      </c>
      <c r="D46" s="152" t="s">
        <v>37</v>
      </c>
      <c r="E46" s="155" t="s">
        <v>14</v>
      </c>
      <c r="F46" s="155" t="s">
        <v>3</v>
      </c>
      <c r="G46" s="153">
        <v>1962</v>
      </c>
      <c r="H46" s="152" t="s">
        <v>196</v>
      </c>
      <c r="I46" s="155" t="str">
        <f t="shared" si="2"/>
        <v>C</v>
      </c>
      <c r="J46" s="155">
        <f>COUNTIF(I$7:I46,I46)</f>
        <v>4</v>
      </c>
      <c r="K46" s="164">
        <v>0.05226851851851852</v>
      </c>
      <c r="L46" s="155"/>
    </row>
    <row r="47" spans="1:12" ht="12.75" customHeight="1" hidden="1">
      <c r="A47" s="155">
        <v>40</v>
      </c>
      <c r="B47" s="155">
        <v>185</v>
      </c>
      <c r="C47" s="151" t="s">
        <v>65</v>
      </c>
      <c r="D47" s="152" t="s">
        <v>66</v>
      </c>
      <c r="E47" s="155" t="s">
        <v>14</v>
      </c>
      <c r="F47" s="155" t="s">
        <v>3</v>
      </c>
      <c r="G47" s="153">
        <v>1964</v>
      </c>
      <c r="H47" s="152" t="s">
        <v>16</v>
      </c>
      <c r="I47" s="155" t="str">
        <f t="shared" si="2"/>
        <v>C</v>
      </c>
      <c r="J47" s="155">
        <f>COUNTIF(I$7:I47,I47)</f>
        <v>5</v>
      </c>
      <c r="K47" s="164">
        <v>0.061203703703703705</v>
      </c>
      <c r="L47" s="155" t="s">
        <v>226</v>
      </c>
    </row>
    <row r="48" spans="1:12" ht="12.75" customHeight="1" hidden="1">
      <c r="A48" s="155">
        <v>45</v>
      </c>
      <c r="B48" s="155">
        <v>179</v>
      </c>
      <c r="C48" s="151" t="s">
        <v>302</v>
      </c>
      <c r="D48" s="152" t="s">
        <v>197</v>
      </c>
      <c r="E48" s="155" t="s">
        <v>14</v>
      </c>
      <c r="F48" s="155" t="s">
        <v>3</v>
      </c>
      <c r="G48" s="153">
        <v>1960</v>
      </c>
      <c r="H48" s="152" t="s">
        <v>260</v>
      </c>
      <c r="I48" s="155" t="str">
        <f t="shared" si="2"/>
        <v>C</v>
      </c>
      <c r="J48" s="155">
        <f>COUNTIF(I$7:I48,I48)</f>
        <v>6</v>
      </c>
      <c r="K48" s="164">
        <v>0.06456018518518519</v>
      </c>
      <c r="L48" s="155"/>
    </row>
    <row r="49" spans="1:12" s="179" customFormat="1" ht="12.75" customHeight="1" hidden="1">
      <c r="A49" s="155">
        <v>49</v>
      </c>
      <c r="B49" s="155">
        <v>165</v>
      </c>
      <c r="C49" s="151" t="s">
        <v>200</v>
      </c>
      <c r="D49" s="152" t="s">
        <v>66</v>
      </c>
      <c r="E49" s="155" t="s">
        <v>14</v>
      </c>
      <c r="F49" s="155" t="s">
        <v>3</v>
      </c>
      <c r="G49" s="153">
        <v>1963</v>
      </c>
      <c r="H49" s="152" t="s">
        <v>12</v>
      </c>
      <c r="I49" s="155" t="str">
        <f t="shared" si="2"/>
        <v>C</v>
      </c>
      <c r="J49" s="155">
        <f>COUNTIF(I$7:I49,I49)</f>
        <v>7</v>
      </c>
      <c r="K49" s="164">
        <v>0.06766203703703703</v>
      </c>
      <c r="L49" s="155"/>
    </row>
    <row r="50" spans="1:12" s="87" customFormat="1" ht="19.5" customHeight="1" thickBot="1">
      <c r="A50" s="233" t="s">
        <v>366</v>
      </c>
      <c r="B50" s="234"/>
      <c r="C50" s="234"/>
      <c r="D50" s="234"/>
      <c r="E50" s="234"/>
      <c r="F50" s="234"/>
      <c r="G50" s="234"/>
      <c r="H50" s="234"/>
      <c r="I50" s="234"/>
      <c r="J50" s="234"/>
      <c r="K50" s="235"/>
      <c r="L50" s="219"/>
    </row>
    <row r="51" spans="1:12" ht="12.75" customHeight="1" hidden="1">
      <c r="A51" s="155">
        <v>35</v>
      </c>
      <c r="B51" s="155">
        <v>159</v>
      </c>
      <c r="C51" s="168" t="s">
        <v>96</v>
      </c>
      <c r="D51" s="166" t="s">
        <v>37</v>
      </c>
      <c r="E51" s="147" t="s">
        <v>14</v>
      </c>
      <c r="F51" s="147" t="s">
        <v>3</v>
      </c>
      <c r="G51" s="153">
        <v>1953</v>
      </c>
      <c r="H51" s="166" t="s">
        <v>23</v>
      </c>
      <c r="I51" s="155" t="str">
        <f aca="true" t="shared" si="3" ref="I51:I56">IF($F51="m",IF($G$1-$G51&gt;19,IF($G$1-$G51&lt;40,"A",IF($G$1-$G51&gt;49,IF($G$1-$G51&gt;59,IF($G$1-$G51&gt;69,"E","D"),"C"),"B")),"JM"),IF($G$1-$G51&gt;19,IF($G$1-$G51&lt;40,"F",IF($G$1-$G51&lt;50,"G","H")),"JŽ"))</f>
        <v>D</v>
      </c>
      <c r="J51" s="155">
        <f>COUNTIF(I$7:I51,I51)</f>
        <v>1</v>
      </c>
      <c r="K51" s="164">
        <v>0.05990740740740741</v>
      </c>
      <c r="L51" s="155"/>
    </row>
    <row r="52" spans="1:12" s="117" customFormat="1" ht="12.75" customHeight="1">
      <c r="A52" s="119">
        <v>1</v>
      </c>
      <c r="B52" s="119">
        <v>174</v>
      </c>
      <c r="C52" s="112" t="s">
        <v>334</v>
      </c>
      <c r="D52" s="113" t="s">
        <v>52</v>
      </c>
      <c r="E52" s="119" t="s">
        <v>14</v>
      </c>
      <c r="F52" s="119" t="s">
        <v>11</v>
      </c>
      <c r="G52" s="115">
        <v>1981</v>
      </c>
      <c r="H52" s="113" t="s">
        <v>222</v>
      </c>
      <c r="I52" s="119" t="str">
        <f t="shared" si="3"/>
        <v>F</v>
      </c>
      <c r="J52" s="119">
        <f>COUNTIF(I$7:I52,I52)</f>
        <v>1</v>
      </c>
      <c r="K52" s="196">
        <v>0.05232638888888889</v>
      </c>
      <c r="L52" s="119"/>
    </row>
    <row r="53" spans="1:12" s="130" customFormat="1" ht="12.75" customHeight="1">
      <c r="A53" s="197">
        <v>2</v>
      </c>
      <c r="B53" s="197">
        <v>198</v>
      </c>
      <c r="C53" s="199" t="s">
        <v>328</v>
      </c>
      <c r="D53" s="131" t="s">
        <v>199</v>
      </c>
      <c r="E53" s="197" t="s">
        <v>14</v>
      </c>
      <c r="F53" s="197" t="s">
        <v>11</v>
      </c>
      <c r="G53" s="132">
        <v>1980</v>
      </c>
      <c r="H53" s="131" t="s">
        <v>20</v>
      </c>
      <c r="I53" s="197" t="str">
        <f t="shared" si="3"/>
        <v>F</v>
      </c>
      <c r="J53" s="197">
        <f>COUNTIF(I$7:I53,I53)</f>
        <v>2</v>
      </c>
      <c r="K53" s="198">
        <v>0.055636574074074074</v>
      </c>
      <c r="L53" s="197"/>
    </row>
    <row r="54" spans="1:12" s="125" customFormat="1" ht="12.75" customHeight="1" thickBot="1">
      <c r="A54" s="200">
        <v>3</v>
      </c>
      <c r="B54" s="200">
        <v>193</v>
      </c>
      <c r="C54" s="142" t="s">
        <v>329</v>
      </c>
      <c r="D54" s="121" t="s">
        <v>52</v>
      </c>
      <c r="E54" s="200" t="s">
        <v>14</v>
      </c>
      <c r="F54" s="200" t="s">
        <v>11</v>
      </c>
      <c r="G54" s="123">
        <v>1996</v>
      </c>
      <c r="H54" s="121" t="s">
        <v>12</v>
      </c>
      <c r="I54" s="200" t="str">
        <f t="shared" si="3"/>
        <v>F</v>
      </c>
      <c r="J54" s="200">
        <f>COUNTIF(I$7:I54,I54)</f>
        <v>3</v>
      </c>
      <c r="K54" s="204">
        <v>0.0575462962962963</v>
      </c>
      <c r="L54" s="200"/>
    </row>
    <row r="55" spans="1:12" ht="12.75" customHeight="1" hidden="1">
      <c r="A55" s="155">
        <v>50</v>
      </c>
      <c r="B55" s="155">
        <v>155</v>
      </c>
      <c r="C55" s="151" t="s">
        <v>330</v>
      </c>
      <c r="D55" s="152" t="s">
        <v>331</v>
      </c>
      <c r="E55" s="155" t="s">
        <v>14</v>
      </c>
      <c r="F55" s="155" t="s">
        <v>11</v>
      </c>
      <c r="G55" s="153">
        <v>1985</v>
      </c>
      <c r="H55" s="152" t="s">
        <v>12</v>
      </c>
      <c r="I55" s="155" t="str">
        <f t="shared" si="3"/>
        <v>F</v>
      </c>
      <c r="J55" s="155">
        <f>COUNTIF(I$7:I55,I55)</f>
        <v>4</v>
      </c>
      <c r="K55" s="164">
        <v>0.0727662037037037</v>
      </c>
      <c r="L55" s="155"/>
    </row>
    <row r="56" spans="1:12" ht="12.75" customHeight="1" hidden="1">
      <c r="A56" s="155">
        <v>52</v>
      </c>
      <c r="B56" s="155">
        <v>166</v>
      </c>
      <c r="C56" s="151" t="s">
        <v>317</v>
      </c>
      <c r="D56" s="152" t="s">
        <v>60</v>
      </c>
      <c r="E56" s="147" t="s">
        <v>14</v>
      </c>
      <c r="F56" s="147" t="s">
        <v>11</v>
      </c>
      <c r="G56" s="153">
        <v>1985</v>
      </c>
      <c r="H56" s="152" t="s">
        <v>285</v>
      </c>
      <c r="I56" s="155" t="str">
        <f t="shared" si="3"/>
        <v>F</v>
      </c>
      <c r="J56" s="155">
        <f>COUNTIF(I$7:I56,I56)</f>
        <v>5</v>
      </c>
      <c r="K56" s="164">
        <v>0.07931712962962963</v>
      </c>
      <c r="L56" s="155"/>
    </row>
    <row r="57" spans="1:12" s="87" customFormat="1" ht="19.5" customHeight="1" thickBot="1">
      <c r="A57" s="233" t="s">
        <v>367</v>
      </c>
      <c r="B57" s="234"/>
      <c r="C57" s="234"/>
      <c r="D57" s="234"/>
      <c r="E57" s="234"/>
      <c r="F57" s="234"/>
      <c r="G57" s="234"/>
      <c r="H57" s="234"/>
      <c r="I57" s="234"/>
      <c r="J57" s="234"/>
      <c r="K57" s="235"/>
      <c r="L57" s="219"/>
    </row>
    <row r="58" spans="1:13" s="117" customFormat="1" ht="12.75" customHeight="1">
      <c r="A58" s="119">
        <v>1</v>
      </c>
      <c r="B58" s="119">
        <v>8</v>
      </c>
      <c r="C58" s="112" t="s">
        <v>341</v>
      </c>
      <c r="D58" s="113" t="s">
        <v>56</v>
      </c>
      <c r="E58" s="119" t="s">
        <v>14</v>
      </c>
      <c r="F58" s="119" t="s">
        <v>11</v>
      </c>
      <c r="G58" s="115">
        <v>1978</v>
      </c>
      <c r="H58" s="113" t="s">
        <v>288</v>
      </c>
      <c r="I58" s="119" t="str">
        <f>IF($F58="m",IF($G$1-$G58&gt;19,IF($G$1-$G58&lt;40,"A",IF($G$1-$G58&gt;49,IF($G$1-$G58&gt;59,IF($G$1-$G58&gt;69,"E","D"),"C"),"B")),"JM"),IF($G$1-$G58&gt;19,IF($G$1-$G58&lt;40,"F",IF($G$1-$G58&lt;50,"G","H")),"JŽ"))</f>
        <v>G</v>
      </c>
      <c r="J58" s="119">
        <f>COUNTIF(I$7:I58,I58)</f>
        <v>1</v>
      </c>
      <c r="K58" s="196">
        <v>0.05513888888888888</v>
      </c>
      <c r="L58" s="119"/>
      <c r="M58" s="208"/>
    </row>
    <row r="59" spans="1:12" s="130" customFormat="1" ht="12.75" customHeight="1">
      <c r="A59" s="197">
        <v>2</v>
      </c>
      <c r="B59" s="197">
        <v>160</v>
      </c>
      <c r="C59" s="140" t="s">
        <v>195</v>
      </c>
      <c r="D59" s="131" t="s">
        <v>194</v>
      </c>
      <c r="E59" s="197" t="s">
        <v>14</v>
      </c>
      <c r="F59" s="197" t="s">
        <v>11</v>
      </c>
      <c r="G59" s="132">
        <v>1976</v>
      </c>
      <c r="H59" s="131" t="s">
        <v>246</v>
      </c>
      <c r="I59" s="197" t="str">
        <f>IF($F59="m",IF($G$1-$G59&gt;19,IF($G$1-$G59&lt;40,"A",IF($G$1-$G59&gt;49,IF($G$1-$G59&gt;59,IF($G$1-$G59&gt;69,"E","D"),"C"),"B")),"JM"),IF($G$1-$G59&gt;19,IF($G$1-$G59&lt;40,"F",IF($G$1-$G59&lt;50,"G","H")),"JŽ"))</f>
        <v>G</v>
      </c>
      <c r="J59" s="197">
        <f>COUNTIF(I$7:I59,I59)</f>
        <v>2</v>
      </c>
      <c r="K59" s="198">
        <v>0.06092592592592593</v>
      </c>
      <c r="L59" s="197"/>
    </row>
    <row r="60" spans="1:12" s="125" customFormat="1" ht="12.75" customHeight="1">
      <c r="A60" s="200">
        <v>3</v>
      </c>
      <c r="B60" s="200">
        <v>170</v>
      </c>
      <c r="C60" s="142" t="s">
        <v>335</v>
      </c>
      <c r="D60" s="121" t="s">
        <v>336</v>
      </c>
      <c r="E60" s="200" t="s">
        <v>14</v>
      </c>
      <c r="F60" s="200" t="s">
        <v>11</v>
      </c>
      <c r="G60" s="123">
        <v>1972</v>
      </c>
      <c r="H60" s="121" t="s">
        <v>337</v>
      </c>
      <c r="I60" s="200" t="str">
        <f>IF($F60="m",IF($G$1-$G60&gt;19,IF($G$1-$G60&lt;40,"A",IF($G$1-$G60&gt;49,IF($G$1-$G60&gt;59,IF($G$1-$G60&gt;69,"E","D"),"C"),"B")),"JM"),IF($G$1-$G60&gt;19,IF($G$1-$G60&lt;40,"F",IF($G$1-$G60&lt;50,"G","H")),"JŽ"))</f>
        <v>G</v>
      </c>
      <c r="J60" s="200">
        <f>COUNTIF(I$7:I60,I60)</f>
        <v>3</v>
      </c>
      <c r="K60" s="204">
        <v>0.06108796296296296</v>
      </c>
      <c r="L60" s="200"/>
    </row>
    <row r="61" spans="1:12" ht="12.75" customHeight="1" hidden="1">
      <c r="A61" s="155">
        <v>1</v>
      </c>
      <c r="B61" s="155">
        <v>153</v>
      </c>
      <c r="C61" s="168" t="s">
        <v>204</v>
      </c>
      <c r="D61" s="166" t="s">
        <v>205</v>
      </c>
      <c r="E61" s="155" t="s">
        <v>14</v>
      </c>
      <c r="F61" s="155" t="s">
        <v>11</v>
      </c>
      <c r="G61" s="167">
        <v>1969</v>
      </c>
      <c r="H61" s="152" t="s">
        <v>206</v>
      </c>
      <c r="I61" s="155" t="str">
        <f>IF($F61="m",IF($G$1-$G61&gt;19,IF($G$1-$G61&lt;40,"A",IF($G$1-$G61&gt;49,IF($G$1-$G61&gt;59,IF($G$1-$G61&gt;69,"E","D"),"C"),"B")),"JM"),IF($G$1-$G61&gt;19,IF($G$1-$G61&lt;40,"F",IF($G$1-$G61&lt;50,"G","H")),"JŽ"))</f>
        <v>H</v>
      </c>
      <c r="J61" s="155">
        <f>COUNTIF(I$7:I61,I61)</f>
        <v>1</v>
      </c>
      <c r="K61" s="164">
        <v>0.07350694444444444</v>
      </c>
      <c r="L61" s="155"/>
    </row>
    <row r="62" spans="1:12" ht="12.75" customHeight="1" hidden="1">
      <c r="A62" s="155"/>
      <c r="B62" s="155"/>
      <c r="C62" s="168"/>
      <c r="D62" s="166"/>
      <c r="E62" s="155"/>
      <c r="F62" s="155"/>
      <c r="G62" s="167"/>
      <c r="H62" s="152"/>
      <c r="I62" s="155"/>
      <c r="J62" s="155"/>
      <c r="K62" s="164"/>
      <c r="L62" s="155"/>
    </row>
    <row r="63" spans="1:12" ht="11.25" customHeight="1" hidden="1">
      <c r="A63" s="155">
        <v>10</v>
      </c>
      <c r="B63" s="155">
        <v>172</v>
      </c>
      <c r="C63" s="151" t="s">
        <v>249</v>
      </c>
      <c r="D63" s="152" t="s">
        <v>191</v>
      </c>
      <c r="E63" s="147" t="s">
        <v>14</v>
      </c>
      <c r="F63" s="147" t="s">
        <v>3</v>
      </c>
      <c r="G63" s="153">
        <v>2001</v>
      </c>
      <c r="H63" s="152" t="s">
        <v>12</v>
      </c>
      <c r="I63" s="155" t="str">
        <f>IF($F63="m",IF($G$1-$G63&gt;19,IF($G$1-$G63&lt;40,"A",IF($G$1-$G63&gt;49,IF($G$1-$G63&gt;59,IF($G$1-$G63&gt;69,"E","D"),"C"),"B")),"JM"),IF($G$1-$G63&gt;19,IF($G$1-$G63&lt;40,"F",IF($G$1-$G63&lt;50,"G","H")),"JŽ"))</f>
        <v>JM</v>
      </c>
      <c r="J63" s="155">
        <f>COUNTIF(I$7:I63,I63)</f>
        <v>1</v>
      </c>
      <c r="K63" s="164">
        <v>0.04895833333333333</v>
      </c>
      <c r="L63" s="155"/>
    </row>
    <row r="65" spans="1:12" s="189" customFormat="1" ht="13.5">
      <c r="A65" s="228" t="s">
        <v>28</v>
      </c>
      <c r="B65" s="228"/>
      <c r="C65" s="228"/>
      <c r="D65" s="228"/>
      <c r="E65" s="228"/>
      <c r="F65" s="228"/>
      <c r="G65" s="228"/>
      <c r="H65" s="228"/>
      <c r="I65" s="228"/>
      <c r="J65" s="188"/>
      <c r="K65" s="222"/>
      <c r="L65" s="188"/>
    </row>
    <row r="66" spans="1:12" s="189" customFormat="1" ht="12.75" customHeight="1">
      <c r="A66" s="228" t="s">
        <v>29</v>
      </c>
      <c r="B66" s="228"/>
      <c r="C66" s="228"/>
      <c r="D66" s="228"/>
      <c r="E66" s="228"/>
      <c r="F66" s="228"/>
      <c r="G66" s="228"/>
      <c r="H66" s="228"/>
      <c r="J66" s="188"/>
      <c r="K66" s="222"/>
      <c r="L66" s="188"/>
    </row>
  </sheetData>
  <sheetProtection/>
  <mergeCells count="10">
    <mergeCell ref="A2:K2"/>
    <mergeCell ref="A3:K3"/>
    <mergeCell ref="A4:B4"/>
    <mergeCell ref="A65:I65"/>
    <mergeCell ref="A66:H66"/>
    <mergeCell ref="A22:K22"/>
    <mergeCell ref="A5:K5"/>
    <mergeCell ref="A42:K42"/>
    <mergeCell ref="A50:K50"/>
    <mergeCell ref="A57:K57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2">
      <selection activeCell="M73" sqref="M73:N73"/>
    </sheetView>
  </sheetViews>
  <sheetFormatPr defaultColWidth="9.140625" defaultRowHeight="12.75"/>
  <cols>
    <col min="1" max="1" width="4.8515625" style="92" customWidth="1"/>
    <col min="2" max="2" width="5.57421875" style="92" customWidth="1"/>
    <col min="3" max="3" width="12.140625" style="92" customWidth="1"/>
    <col min="4" max="4" width="9.28125" style="87" customWidth="1"/>
    <col min="5" max="5" width="4.00390625" style="93" customWidth="1"/>
    <col min="6" max="6" width="4.28125" style="93" customWidth="1"/>
    <col min="7" max="7" width="5.00390625" style="169" customWidth="1"/>
    <col min="8" max="8" width="25.00390625" style="95" customWidth="1"/>
    <col min="9" max="10" width="4.28125" style="96" customWidth="1"/>
    <col min="11" max="11" width="15.421875" style="92" customWidth="1"/>
    <col min="12" max="12" width="3.28125" style="94" customWidth="1"/>
    <col min="13" max="13" width="20.00390625" style="88" customWidth="1"/>
    <col min="14" max="16384" width="9.140625" style="88" customWidth="1"/>
  </cols>
  <sheetData>
    <row r="1" spans="1:12" s="86" customFormat="1" ht="9" customHeight="1" hidden="1" thickBot="1">
      <c r="A1" s="80"/>
      <c r="B1" s="80"/>
      <c r="C1" s="80"/>
      <c r="D1" s="81"/>
      <c r="E1" s="82"/>
      <c r="F1" s="82" t="s">
        <v>176</v>
      </c>
      <c r="G1" s="171">
        <v>2019</v>
      </c>
      <c r="H1" s="84"/>
      <c r="I1" s="85"/>
      <c r="J1" s="85"/>
      <c r="K1" s="80"/>
      <c r="L1" s="83"/>
    </row>
    <row r="2" spans="1:12" s="158" customFormat="1" ht="30" customHeight="1">
      <c r="A2" s="223" t="s">
        <v>238</v>
      </c>
      <c r="B2" s="224"/>
      <c r="C2" s="224"/>
      <c r="D2" s="224"/>
      <c r="E2" s="224"/>
      <c r="F2" s="224"/>
      <c r="G2" s="224"/>
      <c r="H2" s="224"/>
      <c r="I2" s="224"/>
      <c r="J2" s="224"/>
      <c r="K2" s="225"/>
      <c r="L2" s="193"/>
    </row>
    <row r="3" spans="1:12" s="158" customFormat="1" ht="15" customHeight="1">
      <c r="A3" s="226" t="s">
        <v>349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193"/>
    </row>
    <row r="4" spans="1:12" s="158" customFormat="1" ht="17.25" customHeight="1">
      <c r="A4" s="227" t="s">
        <v>24</v>
      </c>
      <c r="B4" s="227"/>
      <c r="C4" s="106"/>
      <c r="D4" s="107"/>
      <c r="E4" s="108"/>
      <c r="F4" s="108"/>
      <c r="G4" s="108"/>
      <c r="H4" s="107"/>
      <c r="I4" s="108"/>
      <c r="J4" s="108"/>
      <c r="K4" s="109"/>
      <c r="L4" s="193"/>
    </row>
    <row r="5" spans="1:12" s="105" customFormat="1" ht="33.75" customHeight="1">
      <c r="A5" s="98" t="s">
        <v>224</v>
      </c>
      <c r="B5" s="98" t="s">
        <v>235</v>
      </c>
      <c r="C5" s="99" t="s">
        <v>32</v>
      </c>
      <c r="D5" s="100" t="s">
        <v>0</v>
      </c>
      <c r="E5" s="101" t="s">
        <v>13</v>
      </c>
      <c r="F5" s="101" t="s">
        <v>4</v>
      </c>
      <c r="G5" s="102" t="s">
        <v>8</v>
      </c>
      <c r="H5" s="103" t="s">
        <v>1</v>
      </c>
      <c r="I5" s="104" t="s">
        <v>6</v>
      </c>
      <c r="J5" s="110" t="s">
        <v>177</v>
      </c>
      <c r="K5" s="194" t="s">
        <v>2</v>
      </c>
      <c r="L5" s="101" t="s">
        <v>226</v>
      </c>
    </row>
    <row r="6" spans="1:12" s="117" customFormat="1" ht="13.5" customHeight="1">
      <c r="A6" s="111">
        <v>1</v>
      </c>
      <c r="B6" s="111">
        <v>87</v>
      </c>
      <c r="C6" s="112" t="s">
        <v>189</v>
      </c>
      <c r="D6" s="113" t="s">
        <v>190</v>
      </c>
      <c r="E6" s="114" t="s">
        <v>14</v>
      </c>
      <c r="F6" s="114" t="s">
        <v>3</v>
      </c>
      <c r="G6" s="115">
        <v>1992</v>
      </c>
      <c r="H6" s="113" t="s">
        <v>300</v>
      </c>
      <c r="I6" s="116" t="str">
        <f aca="true" t="shared" si="0" ref="I6:I37">IF($F6="m",IF($G$1-$G6&gt;19,IF($G$1-$G6&lt;40,"A",IF($G$1-$G6&gt;49,IF($G$1-$G6&gt;59,IF($G$1-$G6&gt;69,"E","D"),"C"),"B")),"JM"),IF($G$1-$G6&gt;19,IF($G$1-$G6&lt;40,"F",IF($G$1-$G6&lt;50,"G","H")),"JŽ"))</f>
        <v>A</v>
      </c>
      <c r="J6" s="116">
        <f>COUNTIF(I$6:I6,I6)</f>
        <v>1</v>
      </c>
      <c r="K6" s="195">
        <v>0.02351851851851852</v>
      </c>
      <c r="L6" s="173"/>
    </row>
    <row r="7" spans="1:12" s="130" customFormat="1" ht="12.75" customHeight="1">
      <c r="A7" s="127">
        <v>2</v>
      </c>
      <c r="B7" s="127">
        <v>90</v>
      </c>
      <c r="C7" s="140" t="s">
        <v>261</v>
      </c>
      <c r="D7" s="131" t="s">
        <v>262</v>
      </c>
      <c r="E7" s="128" t="s">
        <v>346</v>
      </c>
      <c r="F7" s="128" t="s">
        <v>3</v>
      </c>
      <c r="G7" s="132">
        <v>1982</v>
      </c>
      <c r="H7" s="131" t="s">
        <v>295</v>
      </c>
      <c r="I7" s="129" t="str">
        <f t="shared" si="0"/>
        <v>A</v>
      </c>
      <c r="J7" s="129">
        <f>COUNTIF(I$6:I7,I7)</f>
        <v>2</v>
      </c>
      <c r="K7" s="205">
        <v>0.024398148148148145</v>
      </c>
      <c r="L7" s="174"/>
    </row>
    <row r="8" spans="1:12" s="125" customFormat="1" ht="12.75" customHeight="1">
      <c r="A8" s="120">
        <v>3</v>
      </c>
      <c r="B8" s="120">
        <v>83</v>
      </c>
      <c r="C8" s="142" t="s">
        <v>80</v>
      </c>
      <c r="D8" s="121" t="s">
        <v>40</v>
      </c>
      <c r="E8" s="122" t="s">
        <v>14</v>
      </c>
      <c r="F8" s="122" t="s">
        <v>3</v>
      </c>
      <c r="G8" s="123">
        <v>1982</v>
      </c>
      <c r="H8" s="121" t="s">
        <v>299</v>
      </c>
      <c r="I8" s="124" t="str">
        <f t="shared" si="0"/>
        <v>A</v>
      </c>
      <c r="J8" s="124">
        <f>COUNTIF(I$6:I8,I8)</f>
        <v>3</v>
      </c>
      <c r="K8" s="206">
        <v>0.02511574074074074</v>
      </c>
      <c r="L8" s="176"/>
    </row>
    <row r="9" spans="1:13" s="178" customFormat="1" ht="12.75" customHeight="1">
      <c r="A9" s="144">
        <v>4</v>
      </c>
      <c r="B9" s="144">
        <v>92</v>
      </c>
      <c r="C9" s="151" t="s">
        <v>136</v>
      </c>
      <c r="D9" s="152" t="s">
        <v>75</v>
      </c>
      <c r="E9" s="147" t="s">
        <v>14</v>
      </c>
      <c r="F9" s="147" t="s">
        <v>3</v>
      </c>
      <c r="G9" s="153">
        <v>1991</v>
      </c>
      <c r="H9" s="152" t="s">
        <v>221</v>
      </c>
      <c r="I9" s="150" t="str">
        <f t="shared" si="0"/>
        <v>A</v>
      </c>
      <c r="J9" s="150">
        <f>COUNTIF(I$6:I9,I9)</f>
        <v>4</v>
      </c>
      <c r="K9" s="165">
        <v>0.025925925925925925</v>
      </c>
      <c r="L9" s="172"/>
      <c r="M9" s="88"/>
    </row>
    <row r="10" spans="1:12" s="117" customFormat="1" ht="12.75" customHeight="1">
      <c r="A10" s="111">
        <v>5</v>
      </c>
      <c r="B10" s="111">
        <v>80</v>
      </c>
      <c r="C10" s="112" t="s">
        <v>46</v>
      </c>
      <c r="D10" s="113" t="s">
        <v>79</v>
      </c>
      <c r="E10" s="114" t="s">
        <v>14</v>
      </c>
      <c r="F10" s="114" t="s">
        <v>3</v>
      </c>
      <c r="G10" s="115">
        <v>2001</v>
      </c>
      <c r="H10" s="113" t="s">
        <v>248</v>
      </c>
      <c r="I10" s="116" t="str">
        <f t="shared" si="0"/>
        <v>JM</v>
      </c>
      <c r="J10" s="116">
        <f>COUNTIF(I$6:I10,I10)</f>
        <v>1</v>
      </c>
      <c r="K10" s="195">
        <v>0.027303240740740743</v>
      </c>
      <c r="L10" s="173"/>
    </row>
    <row r="11" spans="1:12" ht="12.75" customHeight="1">
      <c r="A11" s="144">
        <v>6</v>
      </c>
      <c r="B11" s="144">
        <v>88</v>
      </c>
      <c r="C11" s="145" t="s">
        <v>215</v>
      </c>
      <c r="D11" s="146" t="s">
        <v>35</v>
      </c>
      <c r="E11" s="147" t="s">
        <v>14</v>
      </c>
      <c r="F11" s="147" t="s">
        <v>3</v>
      </c>
      <c r="G11" s="148">
        <v>1980</v>
      </c>
      <c r="H11" s="149" t="s">
        <v>161</v>
      </c>
      <c r="I11" s="150" t="str">
        <f t="shared" si="0"/>
        <v>A</v>
      </c>
      <c r="J11" s="150">
        <f>COUNTIF(I$6:I11,I11)</f>
        <v>5</v>
      </c>
      <c r="K11" s="165">
        <v>0.02775462962962963</v>
      </c>
      <c r="L11" s="175"/>
    </row>
    <row r="12" spans="1:13" s="208" customFormat="1" ht="12.75" customHeight="1">
      <c r="A12" s="111">
        <v>7</v>
      </c>
      <c r="B12" s="111">
        <v>102</v>
      </c>
      <c r="C12" s="112" t="s">
        <v>338</v>
      </c>
      <c r="D12" s="113" t="s">
        <v>339</v>
      </c>
      <c r="E12" s="119" t="s">
        <v>14</v>
      </c>
      <c r="F12" s="119" t="s">
        <v>11</v>
      </c>
      <c r="G12" s="115">
        <v>1972</v>
      </c>
      <c r="H12" s="207" t="s">
        <v>340</v>
      </c>
      <c r="I12" s="116" t="str">
        <f t="shared" si="0"/>
        <v>G</v>
      </c>
      <c r="J12" s="116">
        <f>COUNTIF(I$6:I12,I12)</f>
        <v>1</v>
      </c>
      <c r="K12" s="195">
        <v>0.02803240740740741</v>
      </c>
      <c r="L12" s="211"/>
      <c r="M12" s="117"/>
    </row>
    <row r="13" spans="1:12" s="117" customFormat="1" ht="12.75" customHeight="1">
      <c r="A13" s="111">
        <v>8</v>
      </c>
      <c r="B13" s="111">
        <v>114</v>
      </c>
      <c r="C13" s="112" t="s">
        <v>184</v>
      </c>
      <c r="D13" s="113" t="s">
        <v>35</v>
      </c>
      <c r="E13" s="114" t="s">
        <v>14</v>
      </c>
      <c r="F13" s="114" t="s">
        <v>3</v>
      </c>
      <c r="G13" s="115">
        <v>1952</v>
      </c>
      <c r="H13" s="113" t="s">
        <v>12</v>
      </c>
      <c r="I13" s="116" t="str">
        <f t="shared" si="0"/>
        <v>D</v>
      </c>
      <c r="J13" s="116">
        <f>COUNTIF(I$6:I13,I13)</f>
        <v>1</v>
      </c>
      <c r="K13" s="195">
        <v>0.028344907407407412</v>
      </c>
      <c r="L13" s="173"/>
    </row>
    <row r="14" spans="1:12" s="130" customFormat="1" ht="12.75" customHeight="1">
      <c r="A14" s="127">
        <v>9</v>
      </c>
      <c r="B14" s="127">
        <v>89</v>
      </c>
      <c r="C14" s="140" t="s">
        <v>332</v>
      </c>
      <c r="D14" s="131" t="s">
        <v>333</v>
      </c>
      <c r="E14" s="128" t="s">
        <v>346</v>
      </c>
      <c r="F14" s="128" t="s">
        <v>11</v>
      </c>
      <c r="G14" s="132">
        <v>1985</v>
      </c>
      <c r="H14" s="131" t="s">
        <v>344</v>
      </c>
      <c r="I14" s="129" t="str">
        <f t="shared" si="0"/>
        <v>F</v>
      </c>
      <c r="J14" s="129">
        <f>COUNTIF(I$6:I14,I14)</f>
        <v>1</v>
      </c>
      <c r="K14" s="205">
        <v>0.02900462962962963</v>
      </c>
      <c r="L14" s="212"/>
    </row>
    <row r="15" spans="1:12" ht="12.75" customHeight="1">
      <c r="A15" s="144">
        <v>10</v>
      </c>
      <c r="B15" s="144">
        <v>101</v>
      </c>
      <c r="C15" s="151" t="s">
        <v>301</v>
      </c>
      <c r="D15" s="152" t="s">
        <v>73</v>
      </c>
      <c r="E15" s="147" t="s">
        <v>14</v>
      </c>
      <c r="F15" s="147" t="s">
        <v>3</v>
      </c>
      <c r="G15" s="153">
        <v>1978</v>
      </c>
      <c r="H15" s="152" t="s">
        <v>50</v>
      </c>
      <c r="I15" s="150" t="str">
        <f t="shared" si="0"/>
        <v>B</v>
      </c>
      <c r="J15" s="150">
        <f>COUNTIF(I$6:I15,I15)</f>
        <v>1</v>
      </c>
      <c r="K15" s="165">
        <v>0.02922453703703704</v>
      </c>
      <c r="L15" s="172"/>
    </row>
    <row r="16" spans="1:12" s="130" customFormat="1" ht="12.75" customHeight="1">
      <c r="A16" s="127">
        <v>11</v>
      </c>
      <c r="B16" s="127">
        <v>64</v>
      </c>
      <c r="C16" s="140" t="s">
        <v>63</v>
      </c>
      <c r="D16" s="131" t="s">
        <v>178</v>
      </c>
      <c r="E16" s="128" t="s">
        <v>14</v>
      </c>
      <c r="F16" s="128" t="s">
        <v>3</v>
      </c>
      <c r="G16" s="132">
        <v>1958</v>
      </c>
      <c r="H16" s="131" t="s">
        <v>48</v>
      </c>
      <c r="I16" s="129" t="str">
        <f t="shared" si="0"/>
        <v>D</v>
      </c>
      <c r="J16" s="129">
        <f>COUNTIF(I$6:I16,I16)</f>
        <v>2</v>
      </c>
      <c r="K16" s="205">
        <v>0.02957175925925926</v>
      </c>
      <c r="L16" s="174"/>
    </row>
    <row r="17" spans="1:13" s="178" customFormat="1" ht="12.75" customHeight="1">
      <c r="A17" s="144">
        <v>12</v>
      </c>
      <c r="B17" s="144">
        <v>82</v>
      </c>
      <c r="C17" s="151" t="s">
        <v>189</v>
      </c>
      <c r="D17" s="152" t="s">
        <v>47</v>
      </c>
      <c r="E17" s="155" t="s">
        <v>14</v>
      </c>
      <c r="F17" s="155" t="s">
        <v>3</v>
      </c>
      <c r="G17" s="153">
        <v>1967</v>
      </c>
      <c r="H17" s="152" t="s">
        <v>241</v>
      </c>
      <c r="I17" s="150" t="str">
        <f t="shared" si="0"/>
        <v>C</v>
      </c>
      <c r="J17" s="150">
        <f>COUNTIF(I$6:I17,I17)</f>
        <v>1</v>
      </c>
      <c r="K17" s="165">
        <v>0.0297337962962963</v>
      </c>
      <c r="L17" s="175"/>
      <c r="M17" s="88"/>
    </row>
    <row r="18" spans="1:12" s="125" customFormat="1" ht="12.75" customHeight="1">
      <c r="A18" s="120">
        <v>13</v>
      </c>
      <c r="B18" s="120">
        <v>104</v>
      </c>
      <c r="C18" s="142" t="s">
        <v>308</v>
      </c>
      <c r="D18" s="121" t="s">
        <v>82</v>
      </c>
      <c r="E18" s="122" t="s">
        <v>14</v>
      </c>
      <c r="F18" s="122" t="s">
        <v>3</v>
      </c>
      <c r="G18" s="123">
        <v>1959</v>
      </c>
      <c r="H18" s="121" t="s">
        <v>285</v>
      </c>
      <c r="I18" s="124" t="str">
        <f t="shared" si="0"/>
        <v>D</v>
      </c>
      <c r="J18" s="124">
        <f>COUNTIF(I$6:I18,I18)</f>
        <v>3</v>
      </c>
      <c r="K18" s="206">
        <v>0.030243055555555554</v>
      </c>
      <c r="L18" s="176"/>
    </row>
    <row r="19" spans="1:12" ht="12.75" customHeight="1">
      <c r="A19" s="144">
        <v>14</v>
      </c>
      <c r="B19" s="144">
        <v>65</v>
      </c>
      <c r="C19" s="151" t="s">
        <v>258</v>
      </c>
      <c r="D19" s="152" t="s">
        <v>45</v>
      </c>
      <c r="E19" s="147" t="s">
        <v>14</v>
      </c>
      <c r="F19" s="147" t="s">
        <v>3</v>
      </c>
      <c r="G19" s="153">
        <v>1956</v>
      </c>
      <c r="H19" s="152" t="s">
        <v>247</v>
      </c>
      <c r="I19" s="150" t="str">
        <f t="shared" si="0"/>
        <v>D</v>
      </c>
      <c r="J19" s="150">
        <f>COUNTIF(I$6:I19,I19)</f>
        <v>4</v>
      </c>
      <c r="K19" s="165">
        <v>0.030694444444444444</v>
      </c>
      <c r="L19" s="172"/>
    </row>
    <row r="20" spans="1:12" ht="12.75" customHeight="1">
      <c r="A20" s="144">
        <v>15</v>
      </c>
      <c r="B20" s="144">
        <v>69</v>
      </c>
      <c r="C20" s="151" t="s">
        <v>137</v>
      </c>
      <c r="D20" s="152" t="s">
        <v>35</v>
      </c>
      <c r="E20" s="147" t="s">
        <v>14</v>
      </c>
      <c r="F20" s="147" t="s">
        <v>3</v>
      </c>
      <c r="G20" s="153">
        <v>1952</v>
      </c>
      <c r="H20" s="152" t="s">
        <v>311</v>
      </c>
      <c r="I20" s="150" t="str">
        <f t="shared" si="0"/>
        <v>D</v>
      </c>
      <c r="J20" s="150">
        <f>COUNTIF(I$6:I20,I20)</f>
        <v>5</v>
      </c>
      <c r="K20" s="165">
        <v>0.03209490740740741</v>
      </c>
      <c r="L20" s="213"/>
    </row>
    <row r="21" spans="1:13" s="178" customFormat="1" ht="12.75" customHeight="1">
      <c r="A21" s="144">
        <v>16</v>
      </c>
      <c r="B21" s="144">
        <v>96</v>
      </c>
      <c r="C21" s="151" t="s">
        <v>313</v>
      </c>
      <c r="D21" s="152" t="s">
        <v>186</v>
      </c>
      <c r="E21" s="147" t="s">
        <v>14</v>
      </c>
      <c r="F21" s="147" t="s">
        <v>3</v>
      </c>
      <c r="G21" s="153">
        <v>1957</v>
      </c>
      <c r="H21" s="152" t="s">
        <v>314</v>
      </c>
      <c r="I21" s="150" t="str">
        <f t="shared" si="0"/>
        <v>D</v>
      </c>
      <c r="J21" s="150">
        <f>COUNTIF(I$6:I21,I21)</f>
        <v>6</v>
      </c>
      <c r="K21" s="165">
        <v>0.03225694444444444</v>
      </c>
      <c r="L21" s="172"/>
      <c r="M21" s="88"/>
    </row>
    <row r="22" spans="1:12" s="125" customFormat="1" ht="12.75" customHeight="1">
      <c r="A22" s="120">
        <v>17</v>
      </c>
      <c r="B22" s="120">
        <v>79</v>
      </c>
      <c r="C22" s="142" t="s">
        <v>192</v>
      </c>
      <c r="D22" s="121" t="s">
        <v>60</v>
      </c>
      <c r="E22" s="122" t="s">
        <v>14</v>
      </c>
      <c r="F22" s="122" t="s">
        <v>11</v>
      </c>
      <c r="G22" s="123">
        <v>1985</v>
      </c>
      <c r="H22" s="121" t="s">
        <v>12</v>
      </c>
      <c r="I22" s="124" t="str">
        <f t="shared" si="0"/>
        <v>F</v>
      </c>
      <c r="J22" s="124">
        <f>COUNTIF(I$6:I22,I22)</f>
        <v>2</v>
      </c>
      <c r="K22" s="206">
        <v>0.03234953703703704</v>
      </c>
      <c r="L22" s="176"/>
    </row>
    <row r="23" spans="1:12" s="117" customFormat="1" ht="12.75" customHeight="1">
      <c r="A23" s="111">
        <v>18</v>
      </c>
      <c r="B23" s="111">
        <v>106</v>
      </c>
      <c r="C23" s="112" t="s">
        <v>187</v>
      </c>
      <c r="D23" s="113" t="s">
        <v>218</v>
      </c>
      <c r="E23" s="114" t="s">
        <v>347</v>
      </c>
      <c r="F23" s="114" t="s">
        <v>11</v>
      </c>
      <c r="G23" s="115">
        <v>1964</v>
      </c>
      <c r="H23" s="113" t="s">
        <v>303</v>
      </c>
      <c r="I23" s="116" t="str">
        <f t="shared" si="0"/>
        <v>H</v>
      </c>
      <c r="J23" s="116">
        <f>COUNTIF(I$6:I23,I23)</f>
        <v>1</v>
      </c>
      <c r="K23" s="195">
        <v>0.03256944444444444</v>
      </c>
      <c r="L23" s="211"/>
    </row>
    <row r="24" spans="1:12" ht="12.75" customHeight="1">
      <c r="A24" s="144">
        <v>19</v>
      </c>
      <c r="B24" s="144">
        <v>68</v>
      </c>
      <c r="C24" s="151" t="s">
        <v>309</v>
      </c>
      <c r="D24" s="152" t="s">
        <v>310</v>
      </c>
      <c r="E24" s="147" t="s">
        <v>14</v>
      </c>
      <c r="F24" s="147" t="s">
        <v>3</v>
      </c>
      <c r="G24" s="153">
        <v>1950</v>
      </c>
      <c r="H24" s="152" t="s">
        <v>247</v>
      </c>
      <c r="I24" s="150" t="str">
        <f t="shared" si="0"/>
        <v>D</v>
      </c>
      <c r="J24" s="150">
        <f>COUNTIF(I$6:I24,I24)</f>
        <v>7</v>
      </c>
      <c r="K24" s="165">
        <v>0.033240740740740744</v>
      </c>
      <c r="L24" s="172"/>
    </row>
    <row r="25" spans="1:12" s="117" customFormat="1" ht="12.75" customHeight="1">
      <c r="A25" s="111">
        <v>20</v>
      </c>
      <c r="B25" s="111">
        <v>73</v>
      </c>
      <c r="C25" s="112" t="s">
        <v>58</v>
      </c>
      <c r="D25" s="113" t="s">
        <v>59</v>
      </c>
      <c r="E25" s="114" t="s">
        <v>14</v>
      </c>
      <c r="F25" s="114" t="s">
        <v>11</v>
      </c>
      <c r="G25" s="115">
        <v>1958</v>
      </c>
      <c r="H25" s="113" t="s">
        <v>23</v>
      </c>
      <c r="I25" s="116" t="s">
        <v>236</v>
      </c>
      <c r="J25" s="116">
        <f>COUNTIF(I$6:I25,I25)</f>
        <v>1</v>
      </c>
      <c r="K25" s="195">
        <v>0.033240740740740744</v>
      </c>
      <c r="L25" s="211"/>
    </row>
    <row r="26" spans="1:12" s="130" customFormat="1" ht="12.75" customHeight="1">
      <c r="A26" s="127">
        <v>21</v>
      </c>
      <c r="B26" s="127">
        <v>97</v>
      </c>
      <c r="C26" s="140" t="s">
        <v>101</v>
      </c>
      <c r="D26" s="131" t="s">
        <v>102</v>
      </c>
      <c r="E26" s="128" t="s">
        <v>14</v>
      </c>
      <c r="F26" s="128" t="s">
        <v>11</v>
      </c>
      <c r="G26" s="132">
        <v>1957</v>
      </c>
      <c r="H26" s="131" t="s">
        <v>193</v>
      </c>
      <c r="I26" s="129" t="s">
        <v>236</v>
      </c>
      <c r="J26" s="129">
        <f>COUNTIF(I$6:I26,I26)</f>
        <v>2</v>
      </c>
      <c r="K26" s="205">
        <v>0.034039351851851855</v>
      </c>
      <c r="L26" s="212"/>
    </row>
    <row r="27" spans="1:12" s="130" customFormat="1" ht="12.75" customHeight="1">
      <c r="A27" s="127">
        <v>22</v>
      </c>
      <c r="B27" s="127">
        <v>112</v>
      </c>
      <c r="C27" s="136" t="s">
        <v>209</v>
      </c>
      <c r="D27" s="137" t="s">
        <v>210</v>
      </c>
      <c r="E27" s="135" t="s">
        <v>14</v>
      </c>
      <c r="F27" s="135" t="s">
        <v>3</v>
      </c>
      <c r="G27" s="138">
        <v>2002</v>
      </c>
      <c r="H27" s="137" t="s">
        <v>12</v>
      </c>
      <c r="I27" s="129" t="str">
        <f t="shared" si="0"/>
        <v>JM</v>
      </c>
      <c r="J27" s="129">
        <f>COUNTIF(I$6:I27,I27)</f>
        <v>2</v>
      </c>
      <c r="K27" s="205">
        <v>0.03549768518518519</v>
      </c>
      <c r="L27" s="212"/>
    </row>
    <row r="28" spans="1:12" ht="12.75" customHeight="1">
      <c r="A28" s="144">
        <v>23</v>
      </c>
      <c r="B28" s="144">
        <v>98</v>
      </c>
      <c r="C28" s="151" t="s">
        <v>113</v>
      </c>
      <c r="D28" s="152" t="s">
        <v>53</v>
      </c>
      <c r="E28" s="147" t="s">
        <v>14</v>
      </c>
      <c r="F28" s="147" t="s">
        <v>11</v>
      </c>
      <c r="G28" s="153">
        <v>1973</v>
      </c>
      <c r="H28" s="152" t="s">
        <v>12</v>
      </c>
      <c r="I28" s="150" t="str">
        <f t="shared" si="0"/>
        <v>G</v>
      </c>
      <c r="J28" s="150">
        <f>COUNTIF(I$6:I28,I28)</f>
        <v>2</v>
      </c>
      <c r="K28" s="165">
        <v>0.03552083333333333</v>
      </c>
      <c r="L28" s="172"/>
    </row>
    <row r="29" spans="1:12" s="117" customFormat="1" ht="12.75" customHeight="1">
      <c r="A29" s="111">
        <v>24</v>
      </c>
      <c r="B29" s="111">
        <v>86</v>
      </c>
      <c r="C29" s="112" t="s">
        <v>100</v>
      </c>
      <c r="D29" s="113" t="s">
        <v>37</v>
      </c>
      <c r="E29" s="114" t="s">
        <v>14</v>
      </c>
      <c r="F29" s="114" t="s">
        <v>3</v>
      </c>
      <c r="G29" s="115">
        <v>1947</v>
      </c>
      <c r="H29" s="113" t="s">
        <v>106</v>
      </c>
      <c r="I29" s="116" t="str">
        <f t="shared" si="0"/>
        <v>E</v>
      </c>
      <c r="J29" s="116">
        <f>COUNTIF(I$6:I29,I29)</f>
        <v>1</v>
      </c>
      <c r="K29" s="195">
        <v>0.03584490740740741</v>
      </c>
      <c r="L29" s="173"/>
    </row>
    <row r="30" spans="1:12" ht="12.75" customHeight="1">
      <c r="A30" s="144">
        <v>25</v>
      </c>
      <c r="B30" s="144">
        <v>107</v>
      </c>
      <c r="C30" s="151" t="s">
        <v>318</v>
      </c>
      <c r="D30" s="152" t="s">
        <v>52</v>
      </c>
      <c r="E30" s="147" t="s">
        <v>14</v>
      </c>
      <c r="F30" s="147" t="s">
        <v>11</v>
      </c>
      <c r="G30" s="153">
        <v>1984</v>
      </c>
      <c r="H30" s="152" t="s">
        <v>183</v>
      </c>
      <c r="I30" s="150" t="str">
        <f t="shared" si="0"/>
        <v>F</v>
      </c>
      <c r="J30" s="150">
        <f>COUNTIF(I$6:I30,I30)</f>
        <v>3</v>
      </c>
      <c r="K30" s="165">
        <v>0.03603009259259259</v>
      </c>
      <c r="L30" s="172"/>
    </row>
    <row r="31" spans="1:12" ht="12.75" customHeight="1">
      <c r="A31" s="144">
        <v>26</v>
      </c>
      <c r="B31" s="144">
        <v>93</v>
      </c>
      <c r="C31" s="151" t="s">
        <v>297</v>
      </c>
      <c r="D31" s="152" t="s">
        <v>188</v>
      </c>
      <c r="E31" s="147" t="s">
        <v>14</v>
      </c>
      <c r="F31" s="147" t="s">
        <v>3</v>
      </c>
      <c r="G31" s="153">
        <v>1964</v>
      </c>
      <c r="H31" s="152" t="s">
        <v>260</v>
      </c>
      <c r="I31" s="150" t="str">
        <f t="shared" si="0"/>
        <v>C</v>
      </c>
      <c r="J31" s="150">
        <f>COUNTIF(I$6:I31,I31)</f>
        <v>2</v>
      </c>
      <c r="K31" s="165">
        <v>0.03681712962962963</v>
      </c>
      <c r="L31" s="172"/>
    </row>
    <row r="32" spans="1:12" ht="12.75" customHeight="1">
      <c r="A32" s="144">
        <v>27</v>
      </c>
      <c r="B32" s="144">
        <v>119</v>
      </c>
      <c r="C32" s="151" t="s">
        <v>292</v>
      </c>
      <c r="D32" s="152" t="s">
        <v>197</v>
      </c>
      <c r="E32" s="147" t="s">
        <v>14</v>
      </c>
      <c r="F32" s="147" t="s">
        <v>3</v>
      </c>
      <c r="G32" s="153">
        <v>1972</v>
      </c>
      <c r="H32" s="152" t="s">
        <v>285</v>
      </c>
      <c r="I32" s="150" t="str">
        <f t="shared" si="0"/>
        <v>B</v>
      </c>
      <c r="J32" s="150">
        <f>COUNTIF(I$6:I32,I32)</f>
        <v>2</v>
      </c>
      <c r="K32" s="165">
        <v>0.037141203703703704</v>
      </c>
      <c r="L32" s="172"/>
    </row>
    <row r="33" spans="1:13" s="179" customFormat="1" ht="12.75" customHeight="1">
      <c r="A33" s="144">
        <v>28</v>
      </c>
      <c r="B33" s="157">
        <v>76</v>
      </c>
      <c r="C33" s="151" t="s">
        <v>322</v>
      </c>
      <c r="D33" s="152" t="s">
        <v>323</v>
      </c>
      <c r="E33" s="147" t="s">
        <v>14</v>
      </c>
      <c r="F33" s="147" t="s">
        <v>11</v>
      </c>
      <c r="G33" s="153">
        <v>1978</v>
      </c>
      <c r="H33" s="152" t="s">
        <v>246</v>
      </c>
      <c r="I33" s="150" t="str">
        <f t="shared" si="0"/>
        <v>G</v>
      </c>
      <c r="J33" s="150">
        <f>COUNTIF(I$6:I33,I33)</f>
        <v>3</v>
      </c>
      <c r="K33" s="187">
        <v>0.037280092592592594</v>
      </c>
      <c r="L33" s="214"/>
      <c r="M33" s="178"/>
    </row>
    <row r="34" spans="1:12" s="209" customFormat="1" ht="12.75" customHeight="1">
      <c r="A34" s="127">
        <v>29</v>
      </c>
      <c r="B34" s="127">
        <v>66</v>
      </c>
      <c r="C34" s="140" t="s">
        <v>114</v>
      </c>
      <c r="D34" s="131" t="s">
        <v>102</v>
      </c>
      <c r="E34" s="128" t="s">
        <v>14</v>
      </c>
      <c r="F34" s="128" t="s">
        <v>11</v>
      </c>
      <c r="G34" s="132">
        <v>1969</v>
      </c>
      <c r="H34" s="131" t="s">
        <v>247</v>
      </c>
      <c r="I34" s="129" t="str">
        <f t="shared" si="0"/>
        <v>H</v>
      </c>
      <c r="J34" s="129">
        <f>COUNTIF(I$6:I34,I34)</f>
        <v>2</v>
      </c>
      <c r="K34" s="205">
        <v>0.03777777777777778</v>
      </c>
      <c r="L34" s="212"/>
    </row>
    <row r="35" spans="1:13" s="180" customFormat="1" ht="12.75" customHeight="1">
      <c r="A35" s="144">
        <v>30</v>
      </c>
      <c r="B35" s="144">
        <v>75</v>
      </c>
      <c r="C35" s="151" t="s">
        <v>195</v>
      </c>
      <c r="D35" s="152" t="s">
        <v>54</v>
      </c>
      <c r="E35" s="147" t="s">
        <v>14</v>
      </c>
      <c r="F35" s="147" t="s">
        <v>11</v>
      </c>
      <c r="G35" s="153">
        <v>1983</v>
      </c>
      <c r="H35" s="152" t="s">
        <v>316</v>
      </c>
      <c r="I35" s="150" t="str">
        <f t="shared" si="0"/>
        <v>F</v>
      </c>
      <c r="J35" s="150">
        <f>COUNTIF(I$6:I35,I35)</f>
        <v>4</v>
      </c>
      <c r="K35" s="165">
        <v>0.03813657407407407</v>
      </c>
      <c r="L35" s="172"/>
      <c r="M35" s="88"/>
    </row>
    <row r="36" spans="1:12" ht="12.75" customHeight="1">
      <c r="A36" s="144">
        <v>31</v>
      </c>
      <c r="B36" s="144">
        <v>95</v>
      </c>
      <c r="C36" s="151" t="s">
        <v>298</v>
      </c>
      <c r="D36" s="152" t="s">
        <v>66</v>
      </c>
      <c r="E36" s="147" t="s">
        <v>14</v>
      </c>
      <c r="F36" s="147" t="s">
        <v>3</v>
      </c>
      <c r="G36" s="153">
        <v>1981</v>
      </c>
      <c r="H36" s="152" t="s">
        <v>285</v>
      </c>
      <c r="I36" s="150" t="str">
        <f t="shared" si="0"/>
        <v>A</v>
      </c>
      <c r="J36" s="150">
        <f>COUNTIF(I$6:I36,I36)</f>
        <v>6</v>
      </c>
      <c r="K36" s="165">
        <v>0.038425925925925926</v>
      </c>
      <c r="L36" s="172"/>
    </row>
    <row r="37" spans="1:12" ht="12.75" customHeight="1">
      <c r="A37" s="144">
        <v>32</v>
      </c>
      <c r="B37" s="144">
        <v>71</v>
      </c>
      <c r="C37" s="151" t="s">
        <v>68</v>
      </c>
      <c r="D37" s="152" t="s">
        <v>69</v>
      </c>
      <c r="E37" s="147" t="s">
        <v>14</v>
      </c>
      <c r="F37" s="147" t="s">
        <v>3</v>
      </c>
      <c r="G37" s="153">
        <v>1958</v>
      </c>
      <c r="H37" s="152" t="s">
        <v>26</v>
      </c>
      <c r="I37" s="150" t="str">
        <f t="shared" si="0"/>
        <v>D</v>
      </c>
      <c r="J37" s="150">
        <f>COUNTIF(I$6:I37,I37)</f>
        <v>8</v>
      </c>
      <c r="K37" s="165">
        <v>0.03869212962962963</v>
      </c>
      <c r="L37" s="172"/>
    </row>
    <row r="38" spans="1:12" ht="12.75" customHeight="1">
      <c r="A38" s="144">
        <v>33</v>
      </c>
      <c r="B38" s="144">
        <v>67</v>
      </c>
      <c r="C38" s="151" t="s">
        <v>312</v>
      </c>
      <c r="D38" s="152" t="s">
        <v>186</v>
      </c>
      <c r="E38" s="147" t="s">
        <v>14</v>
      </c>
      <c r="F38" s="147" t="s">
        <v>3</v>
      </c>
      <c r="G38" s="153">
        <v>1952</v>
      </c>
      <c r="H38" s="152" t="s">
        <v>247</v>
      </c>
      <c r="I38" s="150" t="str">
        <f aca="true" t="shared" si="1" ref="I38:I56">IF($F38="m",IF($G$1-$G38&gt;19,IF($G$1-$G38&lt;40,"A",IF($G$1-$G38&gt;49,IF($G$1-$G38&gt;59,IF($G$1-$G38&gt;69,"E","D"),"C"),"B")),"JM"),IF($G$1-$G38&gt;19,IF($G$1-$G38&lt;40,"F",IF($G$1-$G38&lt;50,"G","H")),"JŽ"))</f>
        <v>D</v>
      </c>
      <c r="J38" s="150">
        <f>COUNTIF(I$6:I38,I38)</f>
        <v>9</v>
      </c>
      <c r="K38" s="165">
        <v>0.03892361111111111</v>
      </c>
      <c r="L38" s="172"/>
    </row>
    <row r="39" spans="1:12" ht="12.75" customHeight="1">
      <c r="A39" s="144">
        <v>34</v>
      </c>
      <c r="B39" s="144">
        <v>111</v>
      </c>
      <c r="C39" s="151" t="s">
        <v>293</v>
      </c>
      <c r="D39" s="152" t="s">
        <v>191</v>
      </c>
      <c r="E39" s="147" t="s">
        <v>14</v>
      </c>
      <c r="F39" s="147" t="s">
        <v>3</v>
      </c>
      <c r="G39" s="153">
        <v>1976</v>
      </c>
      <c r="H39" s="152" t="s">
        <v>294</v>
      </c>
      <c r="I39" s="150" t="str">
        <f t="shared" si="1"/>
        <v>B</v>
      </c>
      <c r="J39" s="150">
        <f>COUNTIF(I$6:I39,I39)</f>
        <v>3</v>
      </c>
      <c r="K39" s="165">
        <v>0.039467592592592596</v>
      </c>
      <c r="L39" s="172"/>
    </row>
    <row r="40" spans="1:12" s="125" customFormat="1" ht="12.75" customHeight="1">
      <c r="A40" s="120">
        <v>35</v>
      </c>
      <c r="B40" s="210">
        <v>108</v>
      </c>
      <c r="C40" s="142" t="s">
        <v>219</v>
      </c>
      <c r="D40" s="121" t="s">
        <v>182</v>
      </c>
      <c r="E40" s="122" t="s">
        <v>14</v>
      </c>
      <c r="F40" s="122" t="s">
        <v>11</v>
      </c>
      <c r="G40" s="123">
        <v>1966</v>
      </c>
      <c r="H40" s="121" t="s">
        <v>183</v>
      </c>
      <c r="I40" s="124" t="str">
        <f t="shared" si="1"/>
        <v>H</v>
      </c>
      <c r="J40" s="124">
        <f>COUNTIF(I$6:I40,I40)</f>
        <v>3</v>
      </c>
      <c r="K40" s="206">
        <v>0.03966435185185185</v>
      </c>
      <c r="L40" s="215"/>
    </row>
    <row r="41" spans="1:12" ht="12.75" customHeight="1">
      <c r="A41" s="144">
        <v>36</v>
      </c>
      <c r="B41" s="144">
        <v>74</v>
      </c>
      <c r="C41" s="151" t="s">
        <v>315</v>
      </c>
      <c r="D41" s="152" t="s">
        <v>231</v>
      </c>
      <c r="E41" s="147" t="s">
        <v>14</v>
      </c>
      <c r="F41" s="147" t="s">
        <v>11</v>
      </c>
      <c r="G41" s="153">
        <v>1979</v>
      </c>
      <c r="H41" s="152" t="s">
        <v>316</v>
      </c>
      <c r="I41" s="150" t="str">
        <f t="shared" si="1"/>
        <v>G</v>
      </c>
      <c r="J41" s="150">
        <f>COUNTIF(I$6:I41,I41)</f>
        <v>4</v>
      </c>
      <c r="K41" s="165">
        <v>0.03991898148148148</v>
      </c>
      <c r="L41" s="172"/>
    </row>
    <row r="42" spans="1:12" s="117" customFormat="1" ht="12.75" customHeight="1">
      <c r="A42" s="111">
        <v>37</v>
      </c>
      <c r="B42" s="111">
        <v>118</v>
      </c>
      <c r="C42" s="112" t="s">
        <v>207</v>
      </c>
      <c r="D42" s="113" t="s">
        <v>208</v>
      </c>
      <c r="E42" s="114" t="s">
        <v>14</v>
      </c>
      <c r="F42" s="114" t="s">
        <v>3</v>
      </c>
      <c r="G42" s="115">
        <v>1975</v>
      </c>
      <c r="H42" s="113" t="s">
        <v>16</v>
      </c>
      <c r="I42" s="116" t="str">
        <f t="shared" si="1"/>
        <v>B</v>
      </c>
      <c r="J42" s="116">
        <f>COUNTIF(I$6:I42,I42)</f>
        <v>4</v>
      </c>
      <c r="K42" s="195">
        <v>0.04006944444444444</v>
      </c>
      <c r="L42" s="216" t="s">
        <v>226</v>
      </c>
    </row>
    <row r="43" spans="1:12" ht="12.75" customHeight="1">
      <c r="A43" s="144">
        <v>38</v>
      </c>
      <c r="B43" s="144">
        <v>99</v>
      </c>
      <c r="C43" s="151" t="s">
        <v>319</v>
      </c>
      <c r="D43" s="152" t="s">
        <v>320</v>
      </c>
      <c r="E43" s="147" t="s">
        <v>14</v>
      </c>
      <c r="F43" s="147" t="s">
        <v>11</v>
      </c>
      <c r="G43" s="153">
        <v>1978</v>
      </c>
      <c r="H43" s="152" t="s">
        <v>50</v>
      </c>
      <c r="I43" s="150" t="str">
        <f t="shared" si="1"/>
        <v>G</v>
      </c>
      <c r="J43" s="150">
        <f>COUNTIF(I$6:I43,I43)</f>
        <v>5</v>
      </c>
      <c r="K43" s="165">
        <v>0.04020833333333333</v>
      </c>
      <c r="L43" s="175"/>
    </row>
    <row r="44" spans="1:12" ht="12.75" customHeight="1">
      <c r="A44" s="144">
        <v>39</v>
      </c>
      <c r="B44" s="144">
        <v>81</v>
      </c>
      <c r="C44" s="151" t="s">
        <v>296</v>
      </c>
      <c r="D44" s="152" t="s">
        <v>77</v>
      </c>
      <c r="E44" s="147" t="s">
        <v>14</v>
      </c>
      <c r="F44" s="147" t="s">
        <v>3</v>
      </c>
      <c r="G44" s="153">
        <v>1973</v>
      </c>
      <c r="H44" s="152" t="s">
        <v>285</v>
      </c>
      <c r="I44" s="150" t="str">
        <f t="shared" si="1"/>
        <v>B</v>
      </c>
      <c r="J44" s="150">
        <f>COUNTIF(I$6:I44,I44)</f>
        <v>5</v>
      </c>
      <c r="K44" s="164">
        <v>0.04109953703703704</v>
      </c>
      <c r="L44" s="217"/>
    </row>
    <row r="45" spans="1:13" s="178" customFormat="1" ht="12.75" customHeight="1">
      <c r="A45" s="144">
        <v>40</v>
      </c>
      <c r="B45" s="144">
        <v>121</v>
      </c>
      <c r="C45" s="151" t="s">
        <v>232</v>
      </c>
      <c r="D45" s="152" t="s">
        <v>233</v>
      </c>
      <c r="E45" s="147" t="s">
        <v>14</v>
      </c>
      <c r="F45" s="147" t="s">
        <v>11</v>
      </c>
      <c r="G45" s="153">
        <v>1971</v>
      </c>
      <c r="H45" s="152" t="s">
        <v>12</v>
      </c>
      <c r="I45" s="150" t="str">
        <f t="shared" si="1"/>
        <v>G</v>
      </c>
      <c r="J45" s="150">
        <f>COUNTIF(I$6:I45,I45)</f>
        <v>6</v>
      </c>
      <c r="K45" s="165">
        <v>0.041400462962962965</v>
      </c>
      <c r="L45" s="172"/>
      <c r="M45" s="88"/>
    </row>
    <row r="46" spans="1:12" ht="12.75" customHeight="1">
      <c r="A46" s="144">
        <v>41</v>
      </c>
      <c r="B46" s="144">
        <v>77</v>
      </c>
      <c r="C46" s="151" t="s">
        <v>324</v>
      </c>
      <c r="D46" s="152" t="s">
        <v>325</v>
      </c>
      <c r="E46" s="147" t="s">
        <v>14</v>
      </c>
      <c r="F46" s="147" t="s">
        <v>11</v>
      </c>
      <c r="G46" s="153">
        <v>1986</v>
      </c>
      <c r="H46" s="152" t="s">
        <v>246</v>
      </c>
      <c r="I46" s="150" t="str">
        <f t="shared" si="1"/>
        <v>F</v>
      </c>
      <c r="J46" s="150">
        <f>COUNTIF(I$6:I46,I46)</f>
        <v>5</v>
      </c>
      <c r="K46" s="165">
        <v>0.041608796296296297</v>
      </c>
      <c r="L46" s="175"/>
    </row>
    <row r="47" spans="1:12" s="130" customFormat="1" ht="12.75" customHeight="1">
      <c r="A47" s="127">
        <v>42</v>
      </c>
      <c r="B47" s="127">
        <v>85</v>
      </c>
      <c r="C47" s="140" t="s">
        <v>142</v>
      </c>
      <c r="D47" s="131" t="s">
        <v>223</v>
      </c>
      <c r="E47" s="128" t="s">
        <v>14</v>
      </c>
      <c r="F47" s="128" t="s">
        <v>3</v>
      </c>
      <c r="G47" s="132">
        <v>1942</v>
      </c>
      <c r="H47" s="131" t="s">
        <v>20</v>
      </c>
      <c r="I47" s="129" t="str">
        <f t="shared" si="1"/>
        <v>E</v>
      </c>
      <c r="J47" s="129">
        <f>COUNTIF(I$6:I47,I47)</f>
        <v>2</v>
      </c>
      <c r="K47" s="205">
        <v>0.04361111111111111</v>
      </c>
      <c r="L47" s="174"/>
    </row>
    <row r="48" spans="1:12" ht="12.75" customHeight="1">
      <c r="A48" s="144">
        <v>43</v>
      </c>
      <c r="B48" s="144">
        <v>123</v>
      </c>
      <c r="C48" s="151" t="s">
        <v>326</v>
      </c>
      <c r="D48" s="152" t="s">
        <v>327</v>
      </c>
      <c r="E48" s="147" t="s">
        <v>14</v>
      </c>
      <c r="F48" s="147" t="s">
        <v>11</v>
      </c>
      <c r="G48" s="153">
        <v>1982</v>
      </c>
      <c r="H48" s="152" t="s">
        <v>12</v>
      </c>
      <c r="I48" s="150" t="str">
        <f t="shared" si="1"/>
        <v>F</v>
      </c>
      <c r="J48" s="150">
        <f>COUNTIF(I$6:I48,I48)</f>
        <v>6</v>
      </c>
      <c r="K48" s="165">
        <v>0.04508101851851851</v>
      </c>
      <c r="L48" s="175"/>
    </row>
    <row r="49" spans="1:12" ht="12.75" customHeight="1">
      <c r="A49" s="144">
        <v>44</v>
      </c>
      <c r="B49" s="144">
        <v>94</v>
      </c>
      <c r="C49" s="151" t="s">
        <v>213</v>
      </c>
      <c r="D49" s="152" t="s">
        <v>191</v>
      </c>
      <c r="E49" s="147" t="s">
        <v>14</v>
      </c>
      <c r="F49" s="147" t="s">
        <v>3</v>
      </c>
      <c r="G49" s="153">
        <v>1989</v>
      </c>
      <c r="H49" s="152" t="s">
        <v>214</v>
      </c>
      <c r="I49" s="150" t="str">
        <f t="shared" si="1"/>
        <v>A</v>
      </c>
      <c r="J49" s="150">
        <f>COUNTIF(I$6:I49,I49)</f>
        <v>7</v>
      </c>
      <c r="K49" s="165">
        <v>0.04721064814814815</v>
      </c>
      <c r="L49" s="172"/>
    </row>
    <row r="50" spans="1:12" ht="12.75" customHeight="1">
      <c r="A50" s="144">
        <v>45</v>
      </c>
      <c r="B50" s="144">
        <v>78</v>
      </c>
      <c r="C50" s="151" t="s">
        <v>242</v>
      </c>
      <c r="D50" s="152" t="s">
        <v>156</v>
      </c>
      <c r="E50" s="147" t="s">
        <v>14</v>
      </c>
      <c r="F50" s="147" t="s">
        <v>3</v>
      </c>
      <c r="G50" s="153">
        <v>1985</v>
      </c>
      <c r="H50" s="152" t="s">
        <v>243</v>
      </c>
      <c r="I50" s="150" t="str">
        <f t="shared" si="1"/>
        <v>A</v>
      </c>
      <c r="J50" s="150">
        <f>COUNTIF(I$6:I50,I50)</f>
        <v>8</v>
      </c>
      <c r="K50" s="165">
        <v>0.04738425925925926</v>
      </c>
      <c r="L50" s="177"/>
    </row>
    <row r="51" spans="1:13" s="180" customFormat="1" ht="12.75" customHeight="1">
      <c r="A51" s="144">
        <v>46</v>
      </c>
      <c r="B51" s="144">
        <v>70</v>
      </c>
      <c r="C51" s="151" t="s">
        <v>321</v>
      </c>
      <c r="D51" s="152" t="s">
        <v>112</v>
      </c>
      <c r="E51" s="147" t="s">
        <v>14</v>
      </c>
      <c r="F51" s="147" t="s">
        <v>11</v>
      </c>
      <c r="G51" s="153">
        <v>1978</v>
      </c>
      <c r="H51" s="152" t="s">
        <v>12</v>
      </c>
      <c r="I51" s="150" t="str">
        <f t="shared" si="1"/>
        <v>G</v>
      </c>
      <c r="J51" s="150">
        <f>COUNTIF(I$6:I51,I51)</f>
        <v>7</v>
      </c>
      <c r="K51" s="165">
        <v>0.05069444444444445</v>
      </c>
      <c r="L51" s="175"/>
      <c r="M51" s="88"/>
    </row>
    <row r="52" spans="1:12" ht="12.75" customHeight="1">
      <c r="A52" s="144">
        <v>47</v>
      </c>
      <c r="B52" s="144">
        <v>72</v>
      </c>
      <c r="C52" s="151" t="s">
        <v>212</v>
      </c>
      <c r="D52" s="152" t="s">
        <v>110</v>
      </c>
      <c r="E52" s="147" t="s">
        <v>14</v>
      </c>
      <c r="F52" s="147" t="s">
        <v>11</v>
      </c>
      <c r="G52" s="153">
        <v>1979</v>
      </c>
      <c r="H52" s="152" t="s">
        <v>12</v>
      </c>
      <c r="I52" s="150" t="str">
        <f t="shared" si="1"/>
        <v>G</v>
      </c>
      <c r="J52" s="150">
        <f>COUNTIF(I$6:I52,I52)</f>
        <v>8</v>
      </c>
      <c r="K52" s="165">
        <v>0.05069444444444445</v>
      </c>
      <c r="L52" s="175"/>
    </row>
    <row r="53" spans="1:12" s="125" customFormat="1" ht="12.75" customHeight="1">
      <c r="A53" s="120">
        <v>48</v>
      </c>
      <c r="B53" s="120">
        <v>84</v>
      </c>
      <c r="C53" s="142" t="s">
        <v>72</v>
      </c>
      <c r="D53" s="121" t="s">
        <v>73</v>
      </c>
      <c r="E53" s="122" t="s">
        <v>14</v>
      </c>
      <c r="F53" s="122" t="s">
        <v>3</v>
      </c>
      <c r="G53" s="123">
        <v>1946</v>
      </c>
      <c r="H53" s="121" t="s">
        <v>62</v>
      </c>
      <c r="I53" s="124" t="str">
        <f t="shared" si="1"/>
        <v>E</v>
      </c>
      <c r="J53" s="124">
        <f>COUNTIF(I$6:I53,I53)</f>
        <v>3</v>
      </c>
      <c r="K53" s="206">
        <v>0.05140046296296297</v>
      </c>
      <c r="L53" s="176"/>
    </row>
    <row r="54" spans="1:13" ht="12.75" customHeight="1">
      <c r="A54" s="144">
        <v>49</v>
      </c>
      <c r="B54" s="144">
        <v>117</v>
      </c>
      <c r="C54" s="145" t="s">
        <v>354</v>
      </c>
      <c r="D54" s="146" t="s">
        <v>355</v>
      </c>
      <c r="E54" s="147" t="s">
        <v>14</v>
      </c>
      <c r="F54" s="147" t="s">
        <v>11</v>
      </c>
      <c r="G54" s="148">
        <v>1978</v>
      </c>
      <c r="H54" s="149" t="s">
        <v>12</v>
      </c>
      <c r="I54" s="150" t="str">
        <f t="shared" si="1"/>
        <v>G</v>
      </c>
      <c r="J54" s="150">
        <f>COUNTIF(I$6:I54,I54)</f>
        <v>9</v>
      </c>
      <c r="K54" s="165">
        <v>0.05251157407407408</v>
      </c>
      <c r="L54" s="175"/>
      <c r="M54" s="178"/>
    </row>
    <row r="55" spans="1:12" ht="12.75" customHeight="1">
      <c r="A55" s="144">
        <v>50</v>
      </c>
      <c r="B55" s="144">
        <v>91</v>
      </c>
      <c r="C55" s="151" t="s">
        <v>98</v>
      </c>
      <c r="D55" s="152" t="s">
        <v>79</v>
      </c>
      <c r="E55" s="147" t="s">
        <v>14</v>
      </c>
      <c r="F55" s="147" t="s">
        <v>3</v>
      </c>
      <c r="G55" s="153">
        <v>1954</v>
      </c>
      <c r="H55" s="152" t="s">
        <v>12</v>
      </c>
      <c r="I55" s="150" t="str">
        <f t="shared" si="1"/>
        <v>D</v>
      </c>
      <c r="J55" s="150">
        <f>COUNTIF(I$6:I55,I55)</f>
        <v>10</v>
      </c>
      <c r="K55" s="165">
        <v>0.07005787037037037</v>
      </c>
      <c r="L55" s="218"/>
    </row>
    <row r="56" spans="1:12" ht="12.75" customHeight="1">
      <c r="A56" s="144">
        <v>51</v>
      </c>
      <c r="B56" s="144">
        <v>100</v>
      </c>
      <c r="C56" s="151" t="s">
        <v>342</v>
      </c>
      <c r="D56" s="152" t="s">
        <v>343</v>
      </c>
      <c r="E56" s="147" t="s">
        <v>14</v>
      </c>
      <c r="F56" s="147" t="s">
        <v>11</v>
      </c>
      <c r="G56" s="153">
        <v>1963</v>
      </c>
      <c r="H56" s="152" t="s">
        <v>211</v>
      </c>
      <c r="I56" s="150" t="str">
        <f t="shared" si="1"/>
        <v>H</v>
      </c>
      <c r="J56" s="150">
        <f>COUNTIF(I$6:I56,I56)</f>
        <v>4</v>
      </c>
      <c r="K56" s="165" t="s">
        <v>356</v>
      </c>
      <c r="L56" s="175"/>
    </row>
    <row r="58" spans="1:13" s="117" customFormat="1" ht="12.75" customHeight="1">
      <c r="A58" s="111">
        <v>1</v>
      </c>
      <c r="B58" s="111">
        <v>85</v>
      </c>
      <c r="C58" s="112" t="s">
        <v>142</v>
      </c>
      <c r="D58" s="113" t="s">
        <v>223</v>
      </c>
      <c r="E58" s="114" t="s">
        <v>14</v>
      </c>
      <c r="F58" s="114" t="s">
        <v>3</v>
      </c>
      <c r="G58" s="115">
        <v>1942</v>
      </c>
      <c r="H58" s="113" t="s">
        <v>20</v>
      </c>
      <c r="I58" s="116" t="str">
        <f>IF($F58="m",IF($G$1-$G58&gt;19,IF($G$1-$G58&lt;40,"A",IF($G$1-$G58&gt;49,IF($G$1-$G58&gt;59,IF($G$1-$G58&gt;69,"E","D"),"C"),"B")),"JM"),IF($G$1-$G58&gt;19,IF($G$1-$G58&lt;40,"F",IF($G$1-$G58&lt;50,"G","H")),"JŽ"))</f>
        <v>E</v>
      </c>
      <c r="J58" s="116">
        <v>1</v>
      </c>
      <c r="K58" s="195">
        <v>0.04361111111111111</v>
      </c>
      <c r="L58" s="173"/>
      <c r="M58" s="118" t="s">
        <v>368</v>
      </c>
    </row>
    <row r="60" spans="1:13" s="130" customFormat="1" ht="12.75" customHeight="1">
      <c r="A60" s="127">
        <v>1</v>
      </c>
      <c r="B60" s="127">
        <v>112</v>
      </c>
      <c r="C60" s="136" t="s">
        <v>209</v>
      </c>
      <c r="D60" s="137" t="s">
        <v>210</v>
      </c>
      <c r="E60" s="135" t="s">
        <v>14</v>
      </c>
      <c r="F60" s="135" t="s">
        <v>3</v>
      </c>
      <c r="G60" s="138">
        <v>2002</v>
      </c>
      <c r="H60" s="137" t="s">
        <v>12</v>
      </c>
      <c r="I60" s="129" t="str">
        <f>IF($F60="m",IF($G$1-$G60&gt;19,IF($G$1-$G60&lt;40,"A",IF($G$1-$G60&gt;49,IF($G$1-$G60&gt;59,IF($G$1-$G60&gt;69,"E","D"),"C"),"B")),"JM"),IF($G$1-$G60&gt;19,IF($G$1-$G60&lt;40,"F",IF($G$1-$G60&lt;50,"G","H")),"JŽ"))</f>
        <v>JM</v>
      </c>
      <c r="J60" s="129">
        <v>1</v>
      </c>
      <c r="K60" s="205">
        <v>0.03549768518518519</v>
      </c>
      <c r="L60" s="212"/>
      <c r="M60" s="133" t="s">
        <v>369</v>
      </c>
    </row>
    <row r="62" spans="1:12" s="189" customFormat="1" ht="13.5">
      <c r="A62" s="228" t="s">
        <v>28</v>
      </c>
      <c r="B62" s="228"/>
      <c r="C62" s="228"/>
      <c r="D62" s="228"/>
      <c r="E62" s="228"/>
      <c r="F62" s="228"/>
      <c r="G62" s="228"/>
      <c r="H62" s="228"/>
      <c r="I62" s="228"/>
      <c r="J62" s="188"/>
      <c r="K62" s="222"/>
      <c r="L62" s="188"/>
    </row>
    <row r="63" spans="1:12" s="189" customFormat="1" ht="13.5">
      <c r="A63" s="228" t="s">
        <v>29</v>
      </c>
      <c r="B63" s="228"/>
      <c r="C63" s="228"/>
      <c r="D63" s="228"/>
      <c r="E63" s="228"/>
      <c r="F63" s="228"/>
      <c r="G63" s="228"/>
      <c r="H63" s="228"/>
      <c r="J63" s="188"/>
      <c r="K63" s="222"/>
      <c r="L63" s="188"/>
    </row>
  </sheetData>
  <sheetProtection/>
  <mergeCells count="5">
    <mergeCell ref="A63:H63"/>
    <mergeCell ref="A2:K2"/>
    <mergeCell ref="A3:K3"/>
    <mergeCell ref="A4:B4"/>
    <mergeCell ref="A62:I6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2">
      <selection activeCell="A4" sqref="A4:B4"/>
    </sheetView>
  </sheetViews>
  <sheetFormatPr defaultColWidth="9.140625" defaultRowHeight="12.75"/>
  <cols>
    <col min="1" max="2" width="4.8515625" style="92" customWidth="1"/>
    <col min="3" max="3" width="13.28125" style="92" customWidth="1"/>
    <col min="4" max="4" width="9.28125" style="87" customWidth="1"/>
    <col min="5" max="5" width="4.00390625" style="93" customWidth="1"/>
    <col min="6" max="6" width="4.28125" style="93" customWidth="1"/>
    <col min="7" max="7" width="5.00390625" style="169" customWidth="1"/>
    <col min="8" max="8" width="23.140625" style="95" customWidth="1"/>
    <col min="9" max="10" width="4.28125" style="96" customWidth="1"/>
    <col min="11" max="11" width="19.00390625" style="92" customWidth="1"/>
    <col min="12" max="12" width="3.28125" style="88" hidden="1" customWidth="1"/>
    <col min="13" max="16384" width="9.140625" style="88" customWidth="1"/>
  </cols>
  <sheetData>
    <row r="1" spans="1:11" s="86" customFormat="1" ht="9" customHeight="1" hidden="1">
      <c r="A1" s="80"/>
      <c r="B1" s="80"/>
      <c r="C1" s="80"/>
      <c r="D1" s="81"/>
      <c r="E1" s="82"/>
      <c r="F1" s="82" t="s">
        <v>176</v>
      </c>
      <c r="G1" s="171">
        <v>2019</v>
      </c>
      <c r="H1" s="84"/>
      <c r="I1" s="85"/>
      <c r="J1" s="85"/>
      <c r="K1" s="80"/>
    </row>
    <row r="2" spans="1:12" s="75" customFormat="1" ht="30" customHeight="1" thickBot="1">
      <c r="A2" s="229" t="s">
        <v>238</v>
      </c>
      <c r="B2" s="230"/>
      <c r="C2" s="230"/>
      <c r="D2" s="230"/>
      <c r="E2" s="230"/>
      <c r="F2" s="230"/>
      <c r="G2" s="230"/>
      <c r="H2" s="230"/>
      <c r="I2" s="230"/>
      <c r="J2" s="230"/>
      <c r="K2" s="231"/>
      <c r="L2" s="78"/>
    </row>
    <row r="3" spans="1:12" s="75" customFormat="1" ht="15" customHeight="1">
      <c r="A3" s="232" t="s">
        <v>349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78"/>
    </row>
    <row r="4" spans="1:12" s="75" customFormat="1" ht="17.25" customHeight="1" thickBot="1">
      <c r="A4" s="236" t="s">
        <v>24</v>
      </c>
      <c r="B4" s="236"/>
      <c r="C4" s="76"/>
      <c r="D4" s="77"/>
      <c r="E4" s="34"/>
      <c r="F4" s="34"/>
      <c r="G4" s="34"/>
      <c r="H4" s="77"/>
      <c r="I4" s="34"/>
      <c r="J4" s="34"/>
      <c r="K4" s="31"/>
      <c r="L4" s="78"/>
    </row>
    <row r="5" spans="1:12" s="87" customFormat="1" ht="19.5" customHeight="1">
      <c r="A5" s="237" t="s">
        <v>357</v>
      </c>
      <c r="B5" s="238"/>
      <c r="C5" s="238"/>
      <c r="D5" s="238"/>
      <c r="E5" s="238"/>
      <c r="F5" s="238"/>
      <c r="G5" s="238"/>
      <c r="H5" s="238"/>
      <c r="I5" s="238"/>
      <c r="J5" s="238"/>
      <c r="K5" s="239"/>
      <c r="L5" s="219"/>
    </row>
    <row r="6" spans="1:12" s="105" customFormat="1" ht="33.75" customHeight="1">
      <c r="A6" s="98" t="s">
        <v>224</v>
      </c>
      <c r="B6" s="98" t="s">
        <v>235</v>
      </c>
      <c r="C6" s="99" t="s">
        <v>32</v>
      </c>
      <c r="D6" s="100" t="s">
        <v>0</v>
      </c>
      <c r="E6" s="101" t="s">
        <v>13</v>
      </c>
      <c r="F6" s="101" t="s">
        <v>4</v>
      </c>
      <c r="G6" s="102" t="s">
        <v>8</v>
      </c>
      <c r="H6" s="103" t="s">
        <v>1</v>
      </c>
      <c r="I6" s="104" t="s">
        <v>6</v>
      </c>
      <c r="J6" s="110" t="s">
        <v>177</v>
      </c>
      <c r="K6" s="194" t="s">
        <v>2</v>
      </c>
      <c r="L6" s="100" t="s">
        <v>226</v>
      </c>
    </row>
    <row r="7" spans="1:12" s="117" customFormat="1" ht="13.5" customHeight="1">
      <c r="A7" s="111">
        <v>1</v>
      </c>
      <c r="B7" s="111">
        <v>87</v>
      </c>
      <c r="C7" s="112" t="s">
        <v>189</v>
      </c>
      <c r="D7" s="113" t="s">
        <v>190</v>
      </c>
      <c r="E7" s="114" t="s">
        <v>14</v>
      </c>
      <c r="F7" s="114" t="s">
        <v>3</v>
      </c>
      <c r="G7" s="115">
        <v>1992</v>
      </c>
      <c r="H7" s="113" t="s">
        <v>300</v>
      </c>
      <c r="I7" s="116" t="str">
        <f>IF($F7="m",IF($G$1-$G7&gt;19,IF($G$1-$G7&lt;40,"A",IF($G$1-$G7&gt;49,IF($G$1-$G7&gt;59,IF($G$1-$G7&gt;69,"E","D"),"C"),"B")),"JM"),IF($G$1-$G7&gt;19,IF($G$1-$G7&lt;40,"F",IF($G$1-$G7&lt;50,"G","H")),"JŽ"))</f>
        <v>A</v>
      </c>
      <c r="J7" s="116">
        <f>COUNTIF(I$7:I7,I7)</f>
        <v>1</v>
      </c>
      <c r="K7" s="195">
        <v>0.02351851851851852</v>
      </c>
      <c r="L7" s="139"/>
    </row>
    <row r="8" spans="1:12" s="130" customFormat="1" ht="12.75" customHeight="1">
      <c r="A8" s="127">
        <v>2</v>
      </c>
      <c r="B8" s="127">
        <v>90</v>
      </c>
      <c r="C8" s="140" t="s">
        <v>261</v>
      </c>
      <c r="D8" s="131" t="s">
        <v>262</v>
      </c>
      <c r="E8" s="128" t="s">
        <v>346</v>
      </c>
      <c r="F8" s="128" t="s">
        <v>3</v>
      </c>
      <c r="G8" s="132">
        <v>1982</v>
      </c>
      <c r="H8" s="131" t="s">
        <v>295</v>
      </c>
      <c r="I8" s="129" t="str">
        <f>IF($F8="m",IF($G$1-$G8&gt;19,IF($G$1-$G8&lt;40,"A",IF($G$1-$G8&gt;49,IF($G$1-$G8&gt;59,IF($G$1-$G8&gt;69,"E","D"),"C"),"B")),"JM"),IF($G$1-$G8&gt;19,IF($G$1-$G8&lt;40,"F",IF($G$1-$G8&lt;50,"G","H")),"JŽ"))</f>
        <v>A</v>
      </c>
      <c r="J8" s="129">
        <f>COUNTIF(I$7:I8,I8)</f>
        <v>2</v>
      </c>
      <c r="K8" s="205">
        <v>0.024398148148148145</v>
      </c>
      <c r="L8" s="141"/>
    </row>
    <row r="9" spans="1:12" s="125" customFormat="1" ht="12.75" customHeight="1" thickBot="1">
      <c r="A9" s="120">
        <v>3</v>
      </c>
      <c r="B9" s="120">
        <v>83</v>
      </c>
      <c r="C9" s="142" t="s">
        <v>80</v>
      </c>
      <c r="D9" s="121" t="s">
        <v>40</v>
      </c>
      <c r="E9" s="122" t="s">
        <v>14</v>
      </c>
      <c r="F9" s="122" t="s">
        <v>3</v>
      </c>
      <c r="G9" s="123">
        <v>1982</v>
      </c>
      <c r="H9" s="121" t="s">
        <v>299</v>
      </c>
      <c r="I9" s="124" t="str">
        <f>IF($F9="m",IF($G$1-$G9&gt;19,IF($G$1-$G9&lt;40,"A",IF($G$1-$G9&gt;49,IF($G$1-$G9&gt;59,IF($G$1-$G9&gt;69,"E","D"),"C"),"B")),"JM"),IF($G$1-$G9&gt;19,IF($G$1-$G9&lt;40,"F",IF($G$1-$G9&lt;50,"G","H")),"JŽ"))</f>
        <v>A</v>
      </c>
      <c r="J9" s="124">
        <f>COUNTIF(I$7:I9,I9)</f>
        <v>3</v>
      </c>
      <c r="K9" s="206">
        <v>0.02511574074074074</v>
      </c>
      <c r="L9" s="143"/>
    </row>
    <row r="10" spans="1:12" s="87" customFormat="1" ht="19.5" customHeight="1" thickBot="1">
      <c r="A10" s="233" t="s">
        <v>358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5"/>
      <c r="L10" s="219"/>
    </row>
    <row r="11" spans="1:12" s="97" customFormat="1" ht="33.75">
      <c r="A11" s="98" t="s">
        <v>224</v>
      </c>
      <c r="B11" s="98" t="s">
        <v>235</v>
      </c>
      <c r="C11" s="99" t="s">
        <v>32</v>
      </c>
      <c r="D11" s="100" t="s">
        <v>0</v>
      </c>
      <c r="E11" s="101" t="s">
        <v>13</v>
      </c>
      <c r="F11" s="101" t="s">
        <v>4</v>
      </c>
      <c r="G11" s="102" t="s">
        <v>8</v>
      </c>
      <c r="H11" s="103" t="s">
        <v>1</v>
      </c>
      <c r="I11" s="104" t="s">
        <v>6</v>
      </c>
      <c r="J11" s="110" t="s">
        <v>177</v>
      </c>
      <c r="K11" s="194" t="s">
        <v>2</v>
      </c>
      <c r="L11" s="100" t="s">
        <v>226</v>
      </c>
    </row>
    <row r="12" spans="1:12" s="117" customFormat="1" ht="12.75" customHeight="1">
      <c r="A12" s="111">
        <v>1</v>
      </c>
      <c r="B12" s="111">
        <v>102</v>
      </c>
      <c r="C12" s="112" t="s">
        <v>338</v>
      </c>
      <c r="D12" s="113" t="s">
        <v>339</v>
      </c>
      <c r="E12" s="119" t="s">
        <v>14</v>
      </c>
      <c r="F12" s="119" t="s">
        <v>11</v>
      </c>
      <c r="G12" s="115">
        <v>1972</v>
      </c>
      <c r="H12" s="207" t="s">
        <v>340</v>
      </c>
      <c r="I12" s="116" t="str">
        <f>IF($F12="m",IF($G$1-$G12&gt;19,IF($G$1-$G12&lt;40,"A",IF($G$1-$G12&gt;49,IF($G$1-$G12&gt;59,IF($G$1-$G12&gt;69,"E","D"),"C"),"B")),"JM"),IF($G$1-$G12&gt;19,IF($G$1-$G12&lt;40,"F",IF($G$1-$G12&lt;50,"G","H")),"JŽ"))</f>
        <v>G</v>
      </c>
      <c r="J12" s="116">
        <f>COUNTIF(I$7:I12,I12)</f>
        <v>1</v>
      </c>
      <c r="K12" s="195">
        <v>0.02803240740740741</v>
      </c>
      <c r="L12" s="118"/>
    </row>
    <row r="13" spans="1:12" s="130" customFormat="1" ht="12.75">
      <c r="A13" s="127">
        <v>2</v>
      </c>
      <c r="B13" s="127">
        <v>89</v>
      </c>
      <c r="C13" s="140" t="s">
        <v>332</v>
      </c>
      <c r="D13" s="131" t="s">
        <v>333</v>
      </c>
      <c r="E13" s="128" t="s">
        <v>346</v>
      </c>
      <c r="F13" s="128" t="s">
        <v>11</v>
      </c>
      <c r="G13" s="132">
        <v>1985</v>
      </c>
      <c r="H13" s="131" t="s">
        <v>344</v>
      </c>
      <c r="I13" s="129" t="str">
        <f>IF($F13="m",IF($G$1-$G13&gt;19,IF($G$1-$G13&lt;40,"A",IF($G$1-$G13&gt;49,IF($G$1-$G13&gt;59,IF($G$1-$G13&gt;69,"E","D"),"C"),"B")),"JM"),IF($G$1-$G13&gt;19,IF($G$1-$G13&lt;40,"F",IF($G$1-$G13&lt;50,"G","H")),"JŽ"))</f>
        <v>F</v>
      </c>
      <c r="J13" s="129">
        <f>COUNTIF(I$7:I13,I13)</f>
        <v>1</v>
      </c>
      <c r="K13" s="205">
        <v>0.02900462962962963</v>
      </c>
      <c r="L13" s="133"/>
    </row>
    <row r="14" spans="1:12" s="125" customFormat="1" ht="13.5" thickBot="1">
      <c r="A14" s="120">
        <v>3</v>
      </c>
      <c r="B14" s="120">
        <v>79</v>
      </c>
      <c r="C14" s="142" t="s">
        <v>192</v>
      </c>
      <c r="D14" s="121" t="s">
        <v>60</v>
      </c>
      <c r="E14" s="122" t="s">
        <v>14</v>
      </c>
      <c r="F14" s="122" t="s">
        <v>11</v>
      </c>
      <c r="G14" s="123">
        <v>1985</v>
      </c>
      <c r="H14" s="121" t="s">
        <v>12</v>
      </c>
      <c r="I14" s="124" t="str">
        <f>IF($F14="m",IF($G$1-$G14&gt;19,IF($G$1-$G14&lt;40,"A",IF($G$1-$G14&gt;49,IF($G$1-$G14&gt;59,IF($G$1-$G14&gt;69,"E","D"),"C"),"B")),"JM"),IF($G$1-$G14&gt;19,IF($G$1-$G14&lt;40,"F",IF($G$1-$G14&lt;50,"G","H")),"JŽ"))</f>
        <v>F</v>
      </c>
      <c r="J14" s="124">
        <f>COUNTIF(I$7:I14,I14)</f>
        <v>2</v>
      </c>
      <c r="K14" s="206">
        <v>0.03234953703703704</v>
      </c>
      <c r="L14" s="143"/>
    </row>
    <row r="15" spans="1:12" s="87" customFormat="1" ht="19.5" customHeight="1" thickBot="1">
      <c r="A15" s="233" t="s">
        <v>359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5"/>
      <c r="L15" s="219"/>
    </row>
    <row r="16" spans="1:12" s="97" customFormat="1" ht="33.75">
      <c r="A16" s="98" t="s">
        <v>224</v>
      </c>
      <c r="B16" s="98" t="s">
        <v>235</v>
      </c>
      <c r="C16" s="99" t="s">
        <v>32</v>
      </c>
      <c r="D16" s="100" t="s">
        <v>0</v>
      </c>
      <c r="E16" s="101" t="s">
        <v>13</v>
      </c>
      <c r="F16" s="101" t="s">
        <v>4</v>
      </c>
      <c r="G16" s="102" t="s">
        <v>8</v>
      </c>
      <c r="H16" s="103" t="s">
        <v>1</v>
      </c>
      <c r="I16" s="104" t="s">
        <v>6</v>
      </c>
      <c r="J16" s="110" t="s">
        <v>177</v>
      </c>
      <c r="K16" s="194" t="s">
        <v>2</v>
      </c>
      <c r="L16" s="100" t="s">
        <v>226</v>
      </c>
    </row>
    <row r="17" spans="1:12" ht="12.75" hidden="1">
      <c r="A17" s="144">
        <v>1</v>
      </c>
      <c r="B17" s="144">
        <v>87</v>
      </c>
      <c r="C17" s="151" t="s">
        <v>189</v>
      </c>
      <c r="D17" s="152" t="s">
        <v>190</v>
      </c>
      <c r="E17" s="147" t="s">
        <v>14</v>
      </c>
      <c r="F17" s="147" t="s">
        <v>3</v>
      </c>
      <c r="G17" s="153">
        <v>1992</v>
      </c>
      <c r="H17" s="152" t="s">
        <v>300</v>
      </c>
      <c r="I17" s="150" t="str">
        <f aca="true" t="shared" si="0" ref="I17:I41">IF($F17="m",IF($G$1-$G17&gt;19,IF($G$1-$G17&lt;40,"A",IF($G$1-$G17&gt;49,IF($G$1-$G17&gt;59,IF($G$1-$G17&gt;69,"E","D"),"C"),"B")),"JM"),IF($G$1-$G17&gt;19,IF($G$1-$G17&lt;40,"F",IF($G$1-$G17&lt;50,"G","H")),"JŽ"))</f>
        <v>A</v>
      </c>
      <c r="J17" s="150">
        <f>COUNTIF(I$7:I17,I17)</f>
        <v>4</v>
      </c>
      <c r="K17" s="165">
        <v>0.02351851851851852</v>
      </c>
      <c r="L17" s="79"/>
    </row>
    <row r="18" spans="1:12" ht="12.75" hidden="1">
      <c r="A18" s="144">
        <v>2</v>
      </c>
      <c r="B18" s="144">
        <v>90</v>
      </c>
      <c r="C18" s="151" t="s">
        <v>261</v>
      </c>
      <c r="D18" s="152" t="s">
        <v>262</v>
      </c>
      <c r="E18" s="147" t="s">
        <v>346</v>
      </c>
      <c r="F18" s="147" t="s">
        <v>3</v>
      </c>
      <c r="G18" s="153">
        <v>1982</v>
      </c>
      <c r="H18" s="152" t="s">
        <v>295</v>
      </c>
      <c r="I18" s="150" t="str">
        <f t="shared" si="0"/>
        <v>A</v>
      </c>
      <c r="J18" s="150">
        <f>COUNTIF(I$7:I18,I18)</f>
        <v>5</v>
      </c>
      <c r="K18" s="165">
        <v>0.024398148148148145</v>
      </c>
      <c r="L18" s="79"/>
    </row>
    <row r="19" spans="1:12" ht="12.75" hidden="1">
      <c r="A19" s="144">
        <v>3</v>
      </c>
      <c r="B19" s="144">
        <v>83</v>
      </c>
      <c r="C19" s="151" t="s">
        <v>80</v>
      </c>
      <c r="D19" s="152" t="s">
        <v>40</v>
      </c>
      <c r="E19" s="147" t="s">
        <v>14</v>
      </c>
      <c r="F19" s="147" t="s">
        <v>3</v>
      </c>
      <c r="G19" s="153">
        <v>1982</v>
      </c>
      <c r="H19" s="152" t="s">
        <v>299</v>
      </c>
      <c r="I19" s="150" t="str">
        <f t="shared" si="0"/>
        <v>A</v>
      </c>
      <c r="J19" s="150">
        <f>COUNTIF(I$7:I19,I19)</f>
        <v>6</v>
      </c>
      <c r="K19" s="165">
        <v>0.02511574074074074</v>
      </c>
      <c r="L19" s="79"/>
    </row>
    <row r="20" spans="1:12" ht="12.75" hidden="1">
      <c r="A20" s="144">
        <v>4</v>
      </c>
      <c r="B20" s="144">
        <v>92</v>
      </c>
      <c r="C20" s="151" t="s">
        <v>136</v>
      </c>
      <c r="D20" s="152" t="s">
        <v>75</v>
      </c>
      <c r="E20" s="147" t="s">
        <v>14</v>
      </c>
      <c r="F20" s="147" t="s">
        <v>3</v>
      </c>
      <c r="G20" s="153">
        <v>1991</v>
      </c>
      <c r="H20" s="152" t="s">
        <v>221</v>
      </c>
      <c r="I20" s="150" t="str">
        <f t="shared" si="0"/>
        <v>A</v>
      </c>
      <c r="J20" s="150">
        <f>COUNTIF(I$7:I20,I20)</f>
        <v>7</v>
      </c>
      <c r="K20" s="165">
        <v>0.025925925925925925</v>
      </c>
      <c r="L20" s="79"/>
    </row>
    <row r="21" spans="1:12" ht="12.75" hidden="1">
      <c r="A21" s="144">
        <v>6</v>
      </c>
      <c r="B21" s="144">
        <v>88</v>
      </c>
      <c r="C21" s="145" t="s">
        <v>215</v>
      </c>
      <c r="D21" s="146" t="s">
        <v>35</v>
      </c>
      <c r="E21" s="147" t="s">
        <v>14</v>
      </c>
      <c r="F21" s="147" t="s">
        <v>3</v>
      </c>
      <c r="G21" s="148">
        <v>1980</v>
      </c>
      <c r="H21" s="149" t="s">
        <v>161</v>
      </c>
      <c r="I21" s="150" t="str">
        <f t="shared" si="0"/>
        <v>A</v>
      </c>
      <c r="J21" s="150">
        <f>COUNTIF(I$7:I21,I21)</f>
        <v>8</v>
      </c>
      <c r="K21" s="165">
        <v>0.02775462962962963</v>
      </c>
      <c r="L21" s="91"/>
    </row>
    <row r="22" spans="1:12" ht="12.75" hidden="1">
      <c r="A22" s="144">
        <v>31</v>
      </c>
      <c r="B22" s="144">
        <v>95</v>
      </c>
      <c r="C22" s="151" t="s">
        <v>298</v>
      </c>
      <c r="D22" s="152" t="s">
        <v>66</v>
      </c>
      <c r="E22" s="147" t="s">
        <v>14</v>
      </c>
      <c r="F22" s="147" t="s">
        <v>3</v>
      </c>
      <c r="G22" s="153">
        <v>1981</v>
      </c>
      <c r="H22" s="152" t="s">
        <v>285</v>
      </c>
      <c r="I22" s="150" t="str">
        <f t="shared" si="0"/>
        <v>A</v>
      </c>
      <c r="J22" s="150">
        <f>COUNTIF(I$7:I22,I22)</f>
        <v>9</v>
      </c>
      <c r="K22" s="165">
        <v>0.038425925925925926</v>
      </c>
      <c r="L22" s="79"/>
    </row>
    <row r="23" spans="1:12" ht="12.75" hidden="1">
      <c r="A23" s="144">
        <v>44</v>
      </c>
      <c r="B23" s="144">
        <v>94</v>
      </c>
      <c r="C23" s="151" t="s">
        <v>213</v>
      </c>
      <c r="D23" s="152" t="s">
        <v>191</v>
      </c>
      <c r="E23" s="147" t="s">
        <v>14</v>
      </c>
      <c r="F23" s="147" t="s">
        <v>3</v>
      </c>
      <c r="G23" s="153">
        <v>1989</v>
      </c>
      <c r="H23" s="152" t="s">
        <v>214</v>
      </c>
      <c r="I23" s="150" t="str">
        <f t="shared" si="0"/>
        <v>A</v>
      </c>
      <c r="J23" s="150">
        <f>COUNTIF(I$7:I23,I23)</f>
        <v>10</v>
      </c>
      <c r="K23" s="165">
        <v>0.04721064814814815</v>
      </c>
      <c r="L23" s="79"/>
    </row>
    <row r="24" spans="1:12" ht="12.75" hidden="1">
      <c r="A24" s="144">
        <v>45</v>
      </c>
      <c r="B24" s="144">
        <v>78</v>
      </c>
      <c r="C24" s="151" t="s">
        <v>242</v>
      </c>
      <c r="D24" s="152" t="s">
        <v>156</v>
      </c>
      <c r="E24" s="147" t="s">
        <v>14</v>
      </c>
      <c r="F24" s="147" t="s">
        <v>3</v>
      </c>
      <c r="G24" s="153">
        <v>1985</v>
      </c>
      <c r="H24" s="152" t="s">
        <v>243</v>
      </c>
      <c r="I24" s="150" t="str">
        <f t="shared" si="0"/>
        <v>A</v>
      </c>
      <c r="J24" s="150">
        <f>COUNTIF(I$7:I24,I24)</f>
        <v>11</v>
      </c>
      <c r="K24" s="165">
        <v>0.04738425925925926</v>
      </c>
      <c r="L24" s="183"/>
    </row>
    <row r="25" spans="1:12" ht="12.75" hidden="1">
      <c r="A25" s="144">
        <v>10</v>
      </c>
      <c r="B25" s="144">
        <v>101</v>
      </c>
      <c r="C25" s="151" t="s">
        <v>301</v>
      </c>
      <c r="D25" s="152" t="s">
        <v>73</v>
      </c>
      <c r="E25" s="147" t="s">
        <v>14</v>
      </c>
      <c r="F25" s="147" t="s">
        <v>3</v>
      </c>
      <c r="G25" s="153">
        <v>1978</v>
      </c>
      <c r="H25" s="152" t="s">
        <v>50</v>
      </c>
      <c r="I25" s="150" t="str">
        <f t="shared" si="0"/>
        <v>B</v>
      </c>
      <c r="J25" s="150">
        <f>COUNTIF(I$7:I25,I25)</f>
        <v>1</v>
      </c>
      <c r="K25" s="165">
        <v>0.02922453703703704</v>
      </c>
      <c r="L25" s="79"/>
    </row>
    <row r="26" spans="1:12" ht="12.75" hidden="1">
      <c r="A26" s="144">
        <v>27</v>
      </c>
      <c r="B26" s="144">
        <v>119</v>
      </c>
      <c r="C26" s="151" t="s">
        <v>292</v>
      </c>
      <c r="D26" s="152" t="s">
        <v>197</v>
      </c>
      <c r="E26" s="147" t="s">
        <v>14</v>
      </c>
      <c r="F26" s="147" t="s">
        <v>3</v>
      </c>
      <c r="G26" s="153">
        <v>1972</v>
      </c>
      <c r="H26" s="152" t="s">
        <v>285</v>
      </c>
      <c r="I26" s="150" t="str">
        <f t="shared" si="0"/>
        <v>B</v>
      </c>
      <c r="J26" s="150">
        <f>COUNTIF(I$7:I26,I26)</f>
        <v>2</v>
      </c>
      <c r="K26" s="165">
        <v>0.037141203703703704</v>
      </c>
      <c r="L26" s="79"/>
    </row>
    <row r="27" spans="1:12" ht="12.75" hidden="1">
      <c r="A27" s="144">
        <v>34</v>
      </c>
      <c r="B27" s="144">
        <v>111</v>
      </c>
      <c r="C27" s="151" t="s">
        <v>293</v>
      </c>
      <c r="D27" s="152" t="s">
        <v>191</v>
      </c>
      <c r="E27" s="147" t="s">
        <v>14</v>
      </c>
      <c r="F27" s="147" t="s">
        <v>3</v>
      </c>
      <c r="G27" s="153">
        <v>1976</v>
      </c>
      <c r="H27" s="152" t="s">
        <v>294</v>
      </c>
      <c r="I27" s="150" t="str">
        <f t="shared" si="0"/>
        <v>B</v>
      </c>
      <c r="J27" s="150">
        <f>COUNTIF(I$7:I27,I27)</f>
        <v>3</v>
      </c>
      <c r="K27" s="165">
        <v>0.039467592592592596</v>
      </c>
      <c r="L27" s="79"/>
    </row>
    <row r="28" spans="1:12" ht="12.75" hidden="1">
      <c r="A28" s="144">
        <v>37</v>
      </c>
      <c r="B28" s="144">
        <v>118</v>
      </c>
      <c r="C28" s="151" t="s">
        <v>207</v>
      </c>
      <c r="D28" s="152" t="s">
        <v>208</v>
      </c>
      <c r="E28" s="147" t="s">
        <v>14</v>
      </c>
      <c r="F28" s="147" t="s">
        <v>3</v>
      </c>
      <c r="G28" s="153">
        <v>1975</v>
      </c>
      <c r="H28" s="152" t="s">
        <v>16</v>
      </c>
      <c r="I28" s="150" t="str">
        <f t="shared" si="0"/>
        <v>B</v>
      </c>
      <c r="J28" s="150">
        <f>COUNTIF(I$7:I28,I28)</f>
        <v>4</v>
      </c>
      <c r="K28" s="165">
        <v>0.04006944444444444</v>
      </c>
      <c r="L28" s="89" t="s">
        <v>226</v>
      </c>
    </row>
    <row r="29" spans="1:12" ht="12.75" hidden="1">
      <c r="A29" s="144">
        <v>39</v>
      </c>
      <c r="B29" s="144">
        <v>81</v>
      </c>
      <c r="C29" s="151" t="s">
        <v>296</v>
      </c>
      <c r="D29" s="152" t="s">
        <v>77</v>
      </c>
      <c r="E29" s="147" t="s">
        <v>14</v>
      </c>
      <c r="F29" s="147" t="s">
        <v>3</v>
      </c>
      <c r="G29" s="153">
        <v>1973</v>
      </c>
      <c r="H29" s="152" t="s">
        <v>285</v>
      </c>
      <c r="I29" s="150" t="str">
        <f t="shared" si="0"/>
        <v>B</v>
      </c>
      <c r="J29" s="150">
        <f>COUNTIF(I$7:I29,I29)</f>
        <v>5</v>
      </c>
      <c r="K29" s="164">
        <v>0.04109953703703704</v>
      </c>
      <c r="L29" s="184"/>
    </row>
    <row r="30" spans="1:12" ht="12.75" hidden="1">
      <c r="A30" s="144">
        <v>12</v>
      </c>
      <c r="B30" s="144">
        <v>82</v>
      </c>
      <c r="C30" s="151" t="s">
        <v>189</v>
      </c>
      <c r="D30" s="152" t="s">
        <v>47</v>
      </c>
      <c r="E30" s="155" t="s">
        <v>14</v>
      </c>
      <c r="F30" s="155" t="s">
        <v>3</v>
      </c>
      <c r="G30" s="153">
        <v>1967</v>
      </c>
      <c r="H30" s="152" t="s">
        <v>241</v>
      </c>
      <c r="I30" s="150" t="str">
        <f t="shared" si="0"/>
        <v>C</v>
      </c>
      <c r="J30" s="150">
        <f>COUNTIF(I$7:I30,I30)</f>
        <v>1</v>
      </c>
      <c r="K30" s="165">
        <v>0.0297337962962963</v>
      </c>
      <c r="L30" s="91"/>
    </row>
    <row r="31" spans="1:12" ht="12.75" hidden="1">
      <c r="A31" s="144">
        <v>26</v>
      </c>
      <c r="B31" s="144">
        <v>93</v>
      </c>
      <c r="C31" s="151" t="s">
        <v>297</v>
      </c>
      <c r="D31" s="152" t="s">
        <v>188</v>
      </c>
      <c r="E31" s="147" t="s">
        <v>14</v>
      </c>
      <c r="F31" s="147" t="s">
        <v>3</v>
      </c>
      <c r="G31" s="153">
        <v>1964</v>
      </c>
      <c r="H31" s="152" t="s">
        <v>260</v>
      </c>
      <c r="I31" s="150" t="str">
        <f t="shared" si="0"/>
        <v>C</v>
      </c>
      <c r="J31" s="150">
        <f>COUNTIF(I$7:I31,I31)</f>
        <v>2</v>
      </c>
      <c r="K31" s="165">
        <v>0.03681712962962963</v>
      </c>
      <c r="L31" s="79"/>
    </row>
    <row r="32" spans="1:12" s="117" customFormat="1" ht="12.75">
      <c r="A32" s="111">
        <v>1</v>
      </c>
      <c r="B32" s="111">
        <v>114</v>
      </c>
      <c r="C32" s="112" t="s">
        <v>184</v>
      </c>
      <c r="D32" s="113" t="s">
        <v>35</v>
      </c>
      <c r="E32" s="114" t="s">
        <v>14</v>
      </c>
      <c r="F32" s="114" t="s">
        <v>3</v>
      </c>
      <c r="G32" s="115">
        <v>1952</v>
      </c>
      <c r="H32" s="113" t="s">
        <v>12</v>
      </c>
      <c r="I32" s="116" t="str">
        <f t="shared" si="0"/>
        <v>D</v>
      </c>
      <c r="J32" s="116">
        <f>COUNTIF(I$7:I32,I32)</f>
        <v>1</v>
      </c>
      <c r="K32" s="195">
        <v>0.028344907407407412</v>
      </c>
      <c r="L32" s="139"/>
    </row>
    <row r="33" spans="1:12" s="130" customFormat="1" ht="12.75">
      <c r="A33" s="127">
        <v>2</v>
      </c>
      <c r="B33" s="127">
        <v>64</v>
      </c>
      <c r="C33" s="140" t="s">
        <v>63</v>
      </c>
      <c r="D33" s="131" t="s">
        <v>178</v>
      </c>
      <c r="E33" s="128" t="s">
        <v>14</v>
      </c>
      <c r="F33" s="128" t="s">
        <v>3</v>
      </c>
      <c r="G33" s="132">
        <v>1958</v>
      </c>
      <c r="H33" s="131" t="s">
        <v>48</v>
      </c>
      <c r="I33" s="129" t="str">
        <f t="shared" si="0"/>
        <v>D</v>
      </c>
      <c r="J33" s="129">
        <f>COUNTIF(I$7:I33,I33)</f>
        <v>2</v>
      </c>
      <c r="K33" s="205">
        <v>0.02957175925925926</v>
      </c>
      <c r="L33" s="141"/>
    </row>
    <row r="34" spans="1:12" s="125" customFormat="1" ht="13.5" thickBot="1">
      <c r="A34" s="120">
        <v>3</v>
      </c>
      <c r="B34" s="120">
        <v>104</v>
      </c>
      <c r="C34" s="142" t="s">
        <v>308</v>
      </c>
      <c r="D34" s="121" t="s">
        <v>82</v>
      </c>
      <c r="E34" s="122" t="s">
        <v>14</v>
      </c>
      <c r="F34" s="122" t="s">
        <v>3</v>
      </c>
      <c r="G34" s="123">
        <v>1959</v>
      </c>
      <c r="H34" s="121" t="s">
        <v>285</v>
      </c>
      <c r="I34" s="124" t="str">
        <f t="shared" si="0"/>
        <v>D</v>
      </c>
      <c r="J34" s="124">
        <f>COUNTIF(I$7:I34,I34)</f>
        <v>3</v>
      </c>
      <c r="K34" s="206">
        <v>0.030243055555555554</v>
      </c>
      <c r="L34" s="143"/>
    </row>
    <row r="35" spans="1:12" ht="12.75" hidden="1">
      <c r="A35" s="144">
        <v>14</v>
      </c>
      <c r="B35" s="144">
        <v>65</v>
      </c>
      <c r="C35" s="151" t="s">
        <v>258</v>
      </c>
      <c r="D35" s="152" t="s">
        <v>45</v>
      </c>
      <c r="E35" s="147" t="s">
        <v>14</v>
      </c>
      <c r="F35" s="147" t="s">
        <v>3</v>
      </c>
      <c r="G35" s="153">
        <v>1956</v>
      </c>
      <c r="H35" s="152" t="s">
        <v>247</v>
      </c>
      <c r="I35" s="150" t="str">
        <f t="shared" si="0"/>
        <v>D</v>
      </c>
      <c r="J35" s="150">
        <f>COUNTIF(I$7:I35,I35)</f>
        <v>4</v>
      </c>
      <c r="K35" s="165">
        <v>0.030694444444444444</v>
      </c>
      <c r="L35" s="79"/>
    </row>
    <row r="36" spans="1:12" ht="12.75" hidden="1">
      <c r="A36" s="144">
        <v>15</v>
      </c>
      <c r="B36" s="144">
        <v>69</v>
      </c>
      <c r="C36" s="151" t="s">
        <v>137</v>
      </c>
      <c r="D36" s="152" t="s">
        <v>35</v>
      </c>
      <c r="E36" s="147" t="s">
        <v>14</v>
      </c>
      <c r="F36" s="147" t="s">
        <v>3</v>
      </c>
      <c r="G36" s="153">
        <v>1952</v>
      </c>
      <c r="H36" s="152" t="s">
        <v>311</v>
      </c>
      <c r="I36" s="150" t="str">
        <f t="shared" si="0"/>
        <v>D</v>
      </c>
      <c r="J36" s="150">
        <f>COUNTIF(I$7:I36,I36)</f>
        <v>5</v>
      </c>
      <c r="K36" s="165">
        <v>0.03209490740740741</v>
      </c>
      <c r="L36" s="182"/>
    </row>
    <row r="37" spans="1:12" ht="12.75" hidden="1">
      <c r="A37" s="144">
        <v>16</v>
      </c>
      <c r="B37" s="144">
        <v>96</v>
      </c>
      <c r="C37" s="151" t="s">
        <v>313</v>
      </c>
      <c r="D37" s="152" t="s">
        <v>186</v>
      </c>
      <c r="E37" s="147" t="s">
        <v>14</v>
      </c>
      <c r="F37" s="147" t="s">
        <v>3</v>
      </c>
      <c r="G37" s="153">
        <v>1957</v>
      </c>
      <c r="H37" s="152" t="s">
        <v>314</v>
      </c>
      <c r="I37" s="150" t="str">
        <f t="shared" si="0"/>
        <v>D</v>
      </c>
      <c r="J37" s="150">
        <f>COUNTIF(I$7:I37,I37)</f>
        <v>6</v>
      </c>
      <c r="K37" s="165">
        <v>0.03225694444444444</v>
      </c>
      <c r="L37" s="79"/>
    </row>
    <row r="38" spans="1:12" ht="12.75" hidden="1">
      <c r="A38" s="144">
        <v>19</v>
      </c>
      <c r="B38" s="144">
        <v>68</v>
      </c>
      <c r="C38" s="151" t="s">
        <v>309</v>
      </c>
      <c r="D38" s="152" t="s">
        <v>310</v>
      </c>
      <c r="E38" s="147" t="s">
        <v>14</v>
      </c>
      <c r="F38" s="147" t="s">
        <v>3</v>
      </c>
      <c r="G38" s="153">
        <v>1950</v>
      </c>
      <c r="H38" s="152" t="s">
        <v>247</v>
      </c>
      <c r="I38" s="150" t="str">
        <f t="shared" si="0"/>
        <v>D</v>
      </c>
      <c r="J38" s="150">
        <f>COUNTIF(I$7:I38,I38)</f>
        <v>7</v>
      </c>
      <c r="K38" s="165">
        <v>0.033240740740740744</v>
      </c>
      <c r="L38" s="79"/>
    </row>
    <row r="39" spans="1:12" ht="12.75" hidden="1">
      <c r="A39" s="144">
        <v>32</v>
      </c>
      <c r="B39" s="144">
        <v>71</v>
      </c>
      <c r="C39" s="151" t="s">
        <v>68</v>
      </c>
      <c r="D39" s="152" t="s">
        <v>69</v>
      </c>
      <c r="E39" s="147" t="s">
        <v>14</v>
      </c>
      <c r="F39" s="147" t="s">
        <v>3</v>
      </c>
      <c r="G39" s="153">
        <v>1958</v>
      </c>
      <c r="H39" s="152" t="s">
        <v>26</v>
      </c>
      <c r="I39" s="150" t="str">
        <f t="shared" si="0"/>
        <v>D</v>
      </c>
      <c r="J39" s="150">
        <f>COUNTIF(I$7:I39,I39)</f>
        <v>8</v>
      </c>
      <c r="K39" s="165">
        <v>0.03869212962962963</v>
      </c>
      <c r="L39" s="79"/>
    </row>
    <row r="40" spans="1:12" ht="12.75" hidden="1">
      <c r="A40" s="144">
        <v>33</v>
      </c>
      <c r="B40" s="144">
        <v>67</v>
      </c>
      <c r="C40" s="151" t="s">
        <v>312</v>
      </c>
      <c r="D40" s="152" t="s">
        <v>186</v>
      </c>
      <c r="E40" s="147" t="s">
        <v>14</v>
      </c>
      <c r="F40" s="147" t="s">
        <v>3</v>
      </c>
      <c r="G40" s="153">
        <v>1952</v>
      </c>
      <c r="H40" s="152" t="s">
        <v>247</v>
      </c>
      <c r="I40" s="150" t="str">
        <f t="shared" si="0"/>
        <v>D</v>
      </c>
      <c r="J40" s="150">
        <f>COUNTIF(I$7:I40,I40)</f>
        <v>9</v>
      </c>
      <c r="K40" s="165">
        <v>0.03892361111111111</v>
      </c>
      <c r="L40" s="79"/>
    </row>
    <row r="41" spans="1:12" ht="12.75" hidden="1">
      <c r="A41" s="144">
        <v>50</v>
      </c>
      <c r="B41" s="144">
        <v>91</v>
      </c>
      <c r="C41" s="151" t="s">
        <v>98</v>
      </c>
      <c r="D41" s="152" t="s">
        <v>79</v>
      </c>
      <c r="E41" s="147" t="s">
        <v>14</v>
      </c>
      <c r="F41" s="147" t="s">
        <v>3</v>
      </c>
      <c r="G41" s="153">
        <v>1954</v>
      </c>
      <c r="H41" s="152" t="s">
        <v>12</v>
      </c>
      <c r="I41" s="150" t="str">
        <f t="shared" si="0"/>
        <v>D</v>
      </c>
      <c r="J41" s="150">
        <f>COUNTIF(I$7:I41,I41)</f>
        <v>10</v>
      </c>
      <c r="K41" s="165"/>
      <c r="L41" s="186"/>
    </row>
    <row r="42" spans="1:12" s="87" customFormat="1" ht="19.5" customHeight="1" thickBot="1">
      <c r="A42" s="233" t="s">
        <v>360</v>
      </c>
      <c r="B42" s="234"/>
      <c r="C42" s="234"/>
      <c r="D42" s="234"/>
      <c r="E42" s="234"/>
      <c r="F42" s="234"/>
      <c r="G42" s="234"/>
      <c r="H42" s="234"/>
      <c r="I42" s="234"/>
      <c r="J42" s="234"/>
      <c r="K42" s="235"/>
      <c r="L42" s="219"/>
    </row>
    <row r="43" spans="1:12" ht="12.75">
      <c r="A43" s="111">
        <v>1</v>
      </c>
      <c r="B43" s="111">
        <v>86</v>
      </c>
      <c r="C43" s="112" t="s">
        <v>100</v>
      </c>
      <c r="D43" s="113" t="s">
        <v>37</v>
      </c>
      <c r="E43" s="114" t="s">
        <v>14</v>
      </c>
      <c r="F43" s="114" t="s">
        <v>3</v>
      </c>
      <c r="G43" s="115">
        <v>1947</v>
      </c>
      <c r="H43" s="113" t="s">
        <v>106</v>
      </c>
      <c r="I43" s="116" t="str">
        <f>IF($F43="m",IF($G$1-$G43&gt;19,IF($G$1-$G43&lt;40,"A",IF($G$1-$G43&gt;49,IF($G$1-$G43&gt;59,IF($G$1-$G43&gt;69,"E","D"),"C"),"B")),"JM"),IF($G$1-$G43&gt;19,IF($G$1-$G43&lt;40,"F",IF($G$1-$G43&lt;50,"G","H")),"JŽ"))</f>
        <v>E</v>
      </c>
      <c r="J43" s="116">
        <f>COUNTIF(I$7:I43,I43)</f>
        <v>1</v>
      </c>
      <c r="K43" s="195">
        <v>0.03584490740740741</v>
      </c>
      <c r="L43" s="183"/>
    </row>
    <row r="44" spans="1:12" s="179" customFormat="1" ht="12.75">
      <c r="A44" s="127">
        <v>2</v>
      </c>
      <c r="B44" s="127">
        <v>85</v>
      </c>
      <c r="C44" s="140" t="s">
        <v>142</v>
      </c>
      <c r="D44" s="131" t="s">
        <v>223</v>
      </c>
      <c r="E44" s="128" t="s">
        <v>14</v>
      </c>
      <c r="F44" s="128" t="s">
        <v>3</v>
      </c>
      <c r="G44" s="132">
        <v>1942</v>
      </c>
      <c r="H44" s="131" t="s">
        <v>20</v>
      </c>
      <c r="I44" s="129" t="str">
        <f>IF($F44="m",IF($G$1-$G44&gt;19,IF($G$1-$G44&lt;40,"A",IF($G$1-$G44&gt;49,IF($G$1-$G44&gt;59,IF($G$1-$G44&gt;69,"E","D"),"C"),"B")),"JM"),IF($G$1-$G44&gt;19,IF($G$1-$G44&lt;40,"F",IF($G$1-$G44&lt;50,"G","H")),"JŽ"))</f>
        <v>E</v>
      </c>
      <c r="J44" s="129">
        <f>COUNTIF(I$7:I44,I44)</f>
        <v>2</v>
      </c>
      <c r="K44" s="205">
        <v>0.04361111111111111</v>
      </c>
      <c r="L44" s="182"/>
    </row>
    <row r="45" spans="1:12" s="180" customFormat="1" ht="13.5" thickBot="1">
      <c r="A45" s="120">
        <v>3</v>
      </c>
      <c r="B45" s="220">
        <v>84</v>
      </c>
      <c r="C45" s="142" t="s">
        <v>72</v>
      </c>
      <c r="D45" s="121" t="s">
        <v>73</v>
      </c>
      <c r="E45" s="122" t="s">
        <v>14</v>
      </c>
      <c r="F45" s="122" t="s">
        <v>3</v>
      </c>
      <c r="G45" s="123">
        <v>1946</v>
      </c>
      <c r="H45" s="121" t="s">
        <v>62</v>
      </c>
      <c r="I45" s="124" t="str">
        <f>IF($F45="m",IF($G$1-$G45&gt;19,IF($G$1-$G45&lt;40,"A",IF($G$1-$G45&gt;49,IF($G$1-$G45&gt;59,IF($G$1-$G45&gt;69,"E","D"),"C"),"B")),"JM"),IF($G$1-$G45&gt;19,IF($G$1-$G45&lt;40,"F",IF($G$1-$G45&lt;50,"G","H")),"JŽ"))</f>
        <v>E</v>
      </c>
      <c r="J45" s="124">
        <f>COUNTIF(I$7:I45,I45)</f>
        <v>3</v>
      </c>
      <c r="K45" s="221">
        <v>0.05140046296296297</v>
      </c>
      <c r="L45" s="185"/>
    </row>
    <row r="46" spans="1:12" s="87" customFormat="1" ht="19.5" customHeight="1" thickBot="1">
      <c r="A46" s="233" t="s">
        <v>361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5"/>
      <c r="L46" s="219"/>
    </row>
    <row r="47" spans="1:12" ht="12.75" hidden="1">
      <c r="A47" s="144">
        <v>9</v>
      </c>
      <c r="B47" s="144">
        <v>89</v>
      </c>
      <c r="C47" s="151" t="s">
        <v>332</v>
      </c>
      <c r="D47" s="152" t="s">
        <v>333</v>
      </c>
      <c r="E47" s="147" t="s">
        <v>346</v>
      </c>
      <c r="F47" s="147" t="s">
        <v>11</v>
      </c>
      <c r="G47" s="153">
        <v>1985</v>
      </c>
      <c r="H47" s="152" t="s">
        <v>344</v>
      </c>
      <c r="I47" s="150" t="str">
        <f aca="true" t="shared" si="1" ref="I47:I65">IF($F47="m",IF($G$1-$G47&gt;19,IF($G$1-$G47&lt;40,"A",IF($G$1-$G47&gt;49,IF($G$1-$G47&gt;59,IF($G$1-$G47&gt;69,"E","D"),"C"),"B")),"JM"),IF($G$1-$G47&gt;19,IF($G$1-$G47&lt;40,"F",IF($G$1-$G47&lt;50,"G","H")),"JŽ"))</f>
        <v>F</v>
      </c>
      <c r="J47" s="150">
        <f>COUNTIF(I$7:I47,I47)</f>
        <v>3</v>
      </c>
      <c r="K47" s="165">
        <v>0.02900462962962963</v>
      </c>
      <c r="L47" s="91"/>
    </row>
    <row r="48" spans="1:12" ht="12.75" hidden="1">
      <c r="A48" s="144">
        <v>17</v>
      </c>
      <c r="B48" s="144">
        <v>79</v>
      </c>
      <c r="C48" s="151" t="s">
        <v>192</v>
      </c>
      <c r="D48" s="152" t="s">
        <v>60</v>
      </c>
      <c r="E48" s="147" t="s">
        <v>14</v>
      </c>
      <c r="F48" s="147" t="s">
        <v>11</v>
      </c>
      <c r="G48" s="153">
        <v>1985</v>
      </c>
      <c r="H48" s="152" t="s">
        <v>12</v>
      </c>
      <c r="I48" s="150" t="str">
        <f t="shared" si="1"/>
        <v>F</v>
      </c>
      <c r="J48" s="150">
        <f>COUNTIF(I$7:I48,I48)</f>
        <v>4</v>
      </c>
      <c r="K48" s="165">
        <v>0.03234953703703704</v>
      </c>
      <c r="L48" s="79"/>
    </row>
    <row r="49" spans="1:12" ht="12.75" hidden="1">
      <c r="A49" s="144">
        <v>25</v>
      </c>
      <c r="B49" s="144">
        <v>107</v>
      </c>
      <c r="C49" s="151" t="s">
        <v>318</v>
      </c>
      <c r="D49" s="152" t="s">
        <v>52</v>
      </c>
      <c r="E49" s="147" t="s">
        <v>14</v>
      </c>
      <c r="F49" s="147" t="s">
        <v>11</v>
      </c>
      <c r="G49" s="153">
        <v>1984</v>
      </c>
      <c r="H49" s="152" t="s">
        <v>183</v>
      </c>
      <c r="I49" s="150" t="str">
        <f t="shared" si="1"/>
        <v>F</v>
      </c>
      <c r="J49" s="150">
        <f>COUNTIF(I$7:I49,I49)</f>
        <v>5</v>
      </c>
      <c r="K49" s="165">
        <v>0.03603009259259259</v>
      </c>
      <c r="L49" s="79"/>
    </row>
    <row r="50" spans="1:12" ht="12.75" hidden="1">
      <c r="A50" s="144">
        <v>30</v>
      </c>
      <c r="B50" s="144">
        <v>75</v>
      </c>
      <c r="C50" s="151" t="s">
        <v>195</v>
      </c>
      <c r="D50" s="152" t="s">
        <v>54</v>
      </c>
      <c r="E50" s="147" t="s">
        <v>14</v>
      </c>
      <c r="F50" s="147" t="s">
        <v>11</v>
      </c>
      <c r="G50" s="153">
        <v>1983</v>
      </c>
      <c r="H50" s="152" t="s">
        <v>316</v>
      </c>
      <c r="I50" s="150" t="str">
        <f t="shared" si="1"/>
        <v>F</v>
      </c>
      <c r="J50" s="150">
        <f>COUNTIF(I$7:I50,I50)</f>
        <v>6</v>
      </c>
      <c r="K50" s="165">
        <v>0.03813657407407407</v>
      </c>
      <c r="L50" s="79"/>
    </row>
    <row r="51" spans="1:12" ht="12.75" hidden="1">
      <c r="A51" s="144">
        <v>41</v>
      </c>
      <c r="B51" s="144">
        <v>77</v>
      </c>
      <c r="C51" s="151" t="s">
        <v>324</v>
      </c>
      <c r="D51" s="152" t="s">
        <v>325</v>
      </c>
      <c r="E51" s="147" t="s">
        <v>14</v>
      </c>
      <c r="F51" s="147" t="s">
        <v>11</v>
      </c>
      <c r="G51" s="153">
        <v>1986</v>
      </c>
      <c r="H51" s="152" t="s">
        <v>246</v>
      </c>
      <c r="I51" s="150" t="str">
        <f t="shared" si="1"/>
        <v>F</v>
      </c>
      <c r="J51" s="150">
        <f>COUNTIF(I$7:I51,I51)</f>
        <v>7</v>
      </c>
      <c r="K51" s="165">
        <v>0.041608796296296297</v>
      </c>
      <c r="L51" s="91"/>
    </row>
    <row r="52" spans="1:12" ht="12.75" hidden="1">
      <c r="A52" s="144">
        <v>43</v>
      </c>
      <c r="B52" s="144">
        <v>123</v>
      </c>
      <c r="C52" s="151" t="s">
        <v>326</v>
      </c>
      <c r="D52" s="152" t="s">
        <v>327</v>
      </c>
      <c r="E52" s="147" t="s">
        <v>14</v>
      </c>
      <c r="F52" s="147" t="s">
        <v>11</v>
      </c>
      <c r="G52" s="153">
        <v>1982</v>
      </c>
      <c r="H52" s="152" t="s">
        <v>12</v>
      </c>
      <c r="I52" s="150" t="str">
        <f t="shared" si="1"/>
        <v>F</v>
      </c>
      <c r="J52" s="150">
        <f>COUNTIF(I$7:I52,I52)</f>
        <v>8</v>
      </c>
      <c r="K52" s="165">
        <v>0.04508101851851851</v>
      </c>
      <c r="L52" s="91"/>
    </row>
    <row r="53" spans="1:12" ht="12.75" hidden="1">
      <c r="A53" s="144">
        <v>7</v>
      </c>
      <c r="B53" s="144">
        <v>102</v>
      </c>
      <c r="C53" s="151" t="s">
        <v>338</v>
      </c>
      <c r="D53" s="152" t="s">
        <v>339</v>
      </c>
      <c r="E53" s="155" t="s">
        <v>14</v>
      </c>
      <c r="F53" s="155" t="s">
        <v>11</v>
      </c>
      <c r="G53" s="153">
        <v>1972</v>
      </c>
      <c r="H53" s="170" t="s">
        <v>340</v>
      </c>
      <c r="I53" s="150" t="str">
        <f t="shared" si="1"/>
        <v>G</v>
      </c>
      <c r="J53" s="150">
        <f>COUNTIF(I$7:I53,I53)</f>
        <v>2</v>
      </c>
      <c r="K53" s="165">
        <v>0.02803240740740741</v>
      </c>
      <c r="L53" s="91"/>
    </row>
    <row r="54" spans="1:12" ht="12.75" hidden="1">
      <c r="A54" s="144">
        <v>23</v>
      </c>
      <c r="B54" s="144">
        <v>98</v>
      </c>
      <c r="C54" s="151" t="s">
        <v>113</v>
      </c>
      <c r="D54" s="152" t="s">
        <v>53</v>
      </c>
      <c r="E54" s="147" t="s">
        <v>14</v>
      </c>
      <c r="F54" s="147" t="s">
        <v>11</v>
      </c>
      <c r="G54" s="153">
        <v>1973</v>
      </c>
      <c r="H54" s="152" t="s">
        <v>12</v>
      </c>
      <c r="I54" s="150" t="str">
        <f t="shared" si="1"/>
        <v>G</v>
      </c>
      <c r="J54" s="150">
        <f>COUNTIF(I$7:I54,I54)</f>
        <v>3</v>
      </c>
      <c r="K54" s="165">
        <v>0.03552083333333333</v>
      </c>
      <c r="L54" s="79"/>
    </row>
    <row r="55" spans="1:12" ht="12.75" hidden="1">
      <c r="A55" s="144">
        <v>28</v>
      </c>
      <c r="B55" s="144">
        <v>76</v>
      </c>
      <c r="C55" s="151" t="s">
        <v>322</v>
      </c>
      <c r="D55" s="152" t="s">
        <v>323</v>
      </c>
      <c r="E55" s="147" t="s">
        <v>14</v>
      </c>
      <c r="F55" s="147" t="s">
        <v>11</v>
      </c>
      <c r="G55" s="153">
        <v>1978</v>
      </c>
      <c r="H55" s="152" t="s">
        <v>246</v>
      </c>
      <c r="I55" s="150" t="str">
        <f t="shared" si="1"/>
        <v>G</v>
      </c>
      <c r="J55" s="150">
        <f>COUNTIF(I$7:I55,I55)</f>
        <v>4</v>
      </c>
      <c r="K55" s="165">
        <v>0.037280092592592594</v>
      </c>
      <c r="L55" s="91"/>
    </row>
    <row r="56" spans="1:12" ht="12.75" hidden="1">
      <c r="A56" s="144">
        <v>36</v>
      </c>
      <c r="B56" s="144">
        <v>74</v>
      </c>
      <c r="C56" s="151" t="s">
        <v>315</v>
      </c>
      <c r="D56" s="152" t="s">
        <v>231</v>
      </c>
      <c r="E56" s="147" t="s">
        <v>14</v>
      </c>
      <c r="F56" s="147" t="s">
        <v>11</v>
      </c>
      <c r="G56" s="153">
        <v>1979</v>
      </c>
      <c r="H56" s="152" t="s">
        <v>316</v>
      </c>
      <c r="I56" s="150" t="str">
        <f t="shared" si="1"/>
        <v>G</v>
      </c>
      <c r="J56" s="150">
        <f>COUNTIF(I$7:I56,I56)</f>
        <v>5</v>
      </c>
      <c r="K56" s="165">
        <v>0.03991898148148148</v>
      </c>
      <c r="L56" s="79"/>
    </row>
    <row r="57" spans="1:12" ht="12.75" hidden="1">
      <c r="A57" s="144">
        <v>38</v>
      </c>
      <c r="B57" s="144">
        <v>99</v>
      </c>
      <c r="C57" s="151" t="s">
        <v>319</v>
      </c>
      <c r="D57" s="152" t="s">
        <v>320</v>
      </c>
      <c r="E57" s="147" t="s">
        <v>14</v>
      </c>
      <c r="F57" s="147" t="s">
        <v>11</v>
      </c>
      <c r="G57" s="153">
        <v>1978</v>
      </c>
      <c r="H57" s="152" t="s">
        <v>50</v>
      </c>
      <c r="I57" s="150" t="str">
        <f t="shared" si="1"/>
        <v>G</v>
      </c>
      <c r="J57" s="150">
        <f>COUNTIF(I$7:I57,I57)</f>
        <v>6</v>
      </c>
      <c r="K57" s="165">
        <v>0.04020833333333333</v>
      </c>
      <c r="L57" s="91"/>
    </row>
    <row r="58" spans="1:12" ht="12.75" hidden="1">
      <c r="A58" s="144">
        <v>40</v>
      </c>
      <c r="B58" s="144">
        <v>121</v>
      </c>
      <c r="C58" s="151" t="s">
        <v>232</v>
      </c>
      <c r="D58" s="152" t="s">
        <v>233</v>
      </c>
      <c r="E58" s="147" t="s">
        <v>14</v>
      </c>
      <c r="F58" s="147" t="s">
        <v>11</v>
      </c>
      <c r="G58" s="153">
        <v>1971</v>
      </c>
      <c r="H58" s="152" t="s">
        <v>12</v>
      </c>
      <c r="I58" s="150" t="str">
        <f t="shared" si="1"/>
        <v>G</v>
      </c>
      <c r="J58" s="150">
        <f>COUNTIF(I$7:I58,I58)</f>
        <v>7</v>
      </c>
      <c r="K58" s="165">
        <v>0.041400462962962965</v>
      </c>
      <c r="L58" s="79"/>
    </row>
    <row r="59" spans="1:12" ht="12.75" hidden="1">
      <c r="A59" s="144">
        <v>46</v>
      </c>
      <c r="B59" s="144">
        <v>70</v>
      </c>
      <c r="C59" s="151" t="s">
        <v>321</v>
      </c>
      <c r="D59" s="152" t="s">
        <v>112</v>
      </c>
      <c r="E59" s="147" t="s">
        <v>14</v>
      </c>
      <c r="F59" s="147" t="s">
        <v>11</v>
      </c>
      <c r="G59" s="153">
        <v>1978</v>
      </c>
      <c r="H59" s="152" t="s">
        <v>12</v>
      </c>
      <c r="I59" s="150" t="str">
        <f t="shared" si="1"/>
        <v>G</v>
      </c>
      <c r="J59" s="150">
        <f>COUNTIF(I$7:I59,I59)</f>
        <v>8</v>
      </c>
      <c r="K59" s="165">
        <v>0.05069444444444445</v>
      </c>
      <c r="L59" s="91"/>
    </row>
    <row r="60" spans="1:12" ht="12.75" hidden="1">
      <c r="A60" s="144">
        <v>47</v>
      </c>
      <c r="B60" s="144">
        <v>72</v>
      </c>
      <c r="C60" s="151" t="s">
        <v>212</v>
      </c>
      <c r="D60" s="152" t="s">
        <v>110</v>
      </c>
      <c r="E60" s="147" t="s">
        <v>14</v>
      </c>
      <c r="F60" s="147" t="s">
        <v>11</v>
      </c>
      <c r="G60" s="153">
        <v>1979</v>
      </c>
      <c r="H60" s="152" t="s">
        <v>12</v>
      </c>
      <c r="I60" s="150" t="str">
        <f t="shared" si="1"/>
        <v>G</v>
      </c>
      <c r="J60" s="150">
        <f>COUNTIF(I$7:I60,I60)</f>
        <v>9</v>
      </c>
      <c r="K60" s="165">
        <v>0.05069444444444445</v>
      </c>
      <c r="L60" s="91"/>
    </row>
    <row r="61" spans="1:12" ht="12.75" hidden="1">
      <c r="A61" s="144">
        <v>49</v>
      </c>
      <c r="B61" s="144">
        <v>117</v>
      </c>
      <c r="C61" s="145" t="s">
        <v>354</v>
      </c>
      <c r="D61" s="146" t="s">
        <v>355</v>
      </c>
      <c r="E61" s="147" t="s">
        <v>14</v>
      </c>
      <c r="F61" s="147" t="s">
        <v>11</v>
      </c>
      <c r="G61" s="148">
        <v>1978</v>
      </c>
      <c r="H61" s="149" t="s">
        <v>12</v>
      </c>
      <c r="I61" s="150" t="str">
        <f t="shared" si="1"/>
        <v>G</v>
      </c>
      <c r="J61" s="150">
        <f>COUNTIF(I$7:I61,I61)</f>
        <v>10</v>
      </c>
      <c r="K61" s="165">
        <v>0.05251157407407408</v>
      </c>
      <c r="L61" s="91"/>
    </row>
    <row r="62" spans="1:12" s="117" customFormat="1" ht="12.75">
      <c r="A62" s="111">
        <v>1</v>
      </c>
      <c r="B62" s="111">
        <v>106</v>
      </c>
      <c r="C62" s="112" t="s">
        <v>187</v>
      </c>
      <c r="D62" s="113" t="s">
        <v>218</v>
      </c>
      <c r="E62" s="114" t="s">
        <v>347</v>
      </c>
      <c r="F62" s="114" t="s">
        <v>11</v>
      </c>
      <c r="G62" s="115">
        <v>1964</v>
      </c>
      <c r="H62" s="113" t="s">
        <v>303</v>
      </c>
      <c r="I62" s="116" t="str">
        <f t="shared" si="1"/>
        <v>H</v>
      </c>
      <c r="J62" s="116">
        <f>COUNTIF(I$7:I62,I62)</f>
        <v>1</v>
      </c>
      <c r="K62" s="195">
        <v>0.03256944444444444</v>
      </c>
      <c r="L62" s="118"/>
    </row>
    <row r="63" spans="1:12" s="130" customFormat="1" ht="12.75">
      <c r="A63" s="127">
        <v>2</v>
      </c>
      <c r="B63" s="127">
        <v>66</v>
      </c>
      <c r="C63" s="140" t="s">
        <v>114</v>
      </c>
      <c r="D63" s="131" t="s">
        <v>102</v>
      </c>
      <c r="E63" s="128" t="s">
        <v>14</v>
      </c>
      <c r="F63" s="128" t="s">
        <v>11</v>
      </c>
      <c r="G63" s="132">
        <v>1969</v>
      </c>
      <c r="H63" s="131" t="s">
        <v>247</v>
      </c>
      <c r="I63" s="129" t="str">
        <f t="shared" si="1"/>
        <v>H</v>
      </c>
      <c r="J63" s="129">
        <f>COUNTIF(I$7:I63,I63)</f>
        <v>2</v>
      </c>
      <c r="K63" s="205">
        <v>0.03777777777777778</v>
      </c>
      <c r="L63" s="133"/>
    </row>
    <row r="64" spans="1:12" s="125" customFormat="1" ht="12.75" customHeight="1" thickBot="1">
      <c r="A64" s="120">
        <v>3</v>
      </c>
      <c r="B64" s="210">
        <v>108</v>
      </c>
      <c r="C64" s="142" t="s">
        <v>219</v>
      </c>
      <c r="D64" s="121" t="s">
        <v>182</v>
      </c>
      <c r="E64" s="122" t="s">
        <v>14</v>
      </c>
      <c r="F64" s="122" t="s">
        <v>11</v>
      </c>
      <c r="G64" s="123">
        <v>1966</v>
      </c>
      <c r="H64" s="121" t="s">
        <v>183</v>
      </c>
      <c r="I64" s="124" t="str">
        <f t="shared" si="1"/>
        <v>H</v>
      </c>
      <c r="J64" s="124">
        <f>COUNTIF(I$7:I64,I64)</f>
        <v>3</v>
      </c>
      <c r="K64" s="206">
        <v>0.03966435185185185</v>
      </c>
      <c r="L64" s="126"/>
    </row>
    <row r="65" spans="1:12" ht="12.75" hidden="1">
      <c r="A65" s="144">
        <v>51</v>
      </c>
      <c r="B65" s="144">
        <v>100</v>
      </c>
      <c r="C65" s="151" t="s">
        <v>342</v>
      </c>
      <c r="D65" s="152" t="s">
        <v>343</v>
      </c>
      <c r="E65" s="147" t="s">
        <v>14</v>
      </c>
      <c r="F65" s="147" t="s">
        <v>11</v>
      </c>
      <c r="G65" s="153">
        <v>1963</v>
      </c>
      <c r="H65" s="152" t="s">
        <v>211</v>
      </c>
      <c r="I65" s="150" t="str">
        <f t="shared" si="1"/>
        <v>H</v>
      </c>
      <c r="J65" s="150">
        <f>COUNTIF(I$7:I65,I65)</f>
        <v>4</v>
      </c>
      <c r="K65" s="165"/>
      <c r="L65" s="91"/>
    </row>
    <row r="66" spans="1:12" s="87" customFormat="1" ht="19.5" customHeight="1" thickBot="1">
      <c r="A66" s="233" t="s">
        <v>362</v>
      </c>
      <c r="B66" s="234"/>
      <c r="C66" s="234"/>
      <c r="D66" s="234"/>
      <c r="E66" s="234"/>
      <c r="F66" s="234"/>
      <c r="G66" s="234"/>
      <c r="H66" s="234"/>
      <c r="I66" s="234"/>
      <c r="J66" s="234"/>
      <c r="K66" s="235"/>
      <c r="L66" s="219"/>
    </row>
    <row r="67" spans="1:12" s="117" customFormat="1" ht="12.75">
      <c r="A67" s="111">
        <v>1</v>
      </c>
      <c r="B67" s="111">
        <v>73</v>
      </c>
      <c r="C67" s="112" t="s">
        <v>58</v>
      </c>
      <c r="D67" s="113" t="s">
        <v>59</v>
      </c>
      <c r="E67" s="114" t="s">
        <v>14</v>
      </c>
      <c r="F67" s="114" t="s">
        <v>11</v>
      </c>
      <c r="G67" s="115">
        <v>1958</v>
      </c>
      <c r="H67" s="113" t="s">
        <v>23</v>
      </c>
      <c r="I67" s="116" t="str">
        <f>IF($F67="m",IF($G$1-$G67&gt;19,IF($G$1-$G67&lt;40,"A",IF($G$1-$G67&gt;49,IF($G$1-$G67&gt;59,IF($G$1-$G67&gt;69,"E","D"),"C"),"B")),"JM"),IF($G$1-$G67&gt;19,IF($G$1-$G67&lt;40,"F",IF($G$1-$G67&lt;50,"G","H")),"JŽ"))</f>
        <v>H</v>
      </c>
      <c r="J67" s="116">
        <f>COUNTIF(I$7:I67,I67)</f>
        <v>5</v>
      </c>
      <c r="K67" s="195">
        <v>0.033240740740740744</v>
      </c>
      <c r="L67" s="118"/>
    </row>
    <row r="68" spans="1:12" s="130" customFormat="1" ht="12.75" customHeight="1" thickBot="1">
      <c r="A68" s="127">
        <v>2</v>
      </c>
      <c r="B68" s="127">
        <v>97</v>
      </c>
      <c r="C68" s="140" t="s">
        <v>101</v>
      </c>
      <c r="D68" s="131" t="s">
        <v>102</v>
      </c>
      <c r="E68" s="128" t="s">
        <v>14</v>
      </c>
      <c r="F68" s="128" t="s">
        <v>11</v>
      </c>
      <c r="G68" s="132">
        <v>1957</v>
      </c>
      <c r="H68" s="131" t="s">
        <v>193</v>
      </c>
      <c r="I68" s="129" t="str">
        <f>IF($F68="m",IF($G$1-$G68&gt;19,IF($G$1-$G68&lt;40,"A",IF($G$1-$G68&gt;49,IF($G$1-$G68&gt;59,IF($G$1-$G68&gt;69,"E","D"),"C"),"B")),"JM"),IF($G$1-$G68&gt;19,IF($G$1-$G68&lt;40,"F",IF($G$1-$G68&lt;50,"G","H")),"JŽ"))</f>
        <v>H</v>
      </c>
      <c r="J68" s="129">
        <f>COUNTIF(I$7:I68,I68)</f>
        <v>6</v>
      </c>
      <c r="K68" s="205">
        <v>0.034039351851851855</v>
      </c>
      <c r="L68" s="133"/>
    </row>
    <row r="69" spans="1:12" s="87" customFormat="1" ht="19.5" customHeight="1" thickBot="1">
      <c r="A69" s="233" t="s">
        <v>363</v>
      </c>
      <c r="B69" s="234"/>
      <c r="C69" s="234"/>
      <c r="D69" s="234"/>
      <c r="E69" s="234"/>
      <c r="F69" s="234"/>
      <c r="G69" s="234"/>
      <c r="H69" s="234"/>
      <c r="I69" s="234"/>
      <c r="J69" s="234"/>
      <c r="K69" s="235"/>
      <c r="L69" s="219"/>
    </row>
    <row r="70" spans="1:12" s="117" customFormat="1" ht="12.75" customHeight="1">
      <c r="A70" s="111">
        <v>1</v>
      </c>
      <c r="B70" s="111">
        <v>80</v>
      </c>
      <c r="C70" s="112" t="s">
        <v>46</v>
      </c>
      <c r="D70" s="113" t="s">
        <v>79</v>
      </c>
      <c r="E70" s="114" t="s">
        <v>14</v>
      </c>
      <c r="F70" s="114" t="s">
        <v>3</v>
      </c>
      <c r="G70" s="115">
        <v>2001</v>
      </c>
      <c r="H70" s="113" t="s">
        <v>248</v>
      </c>
      <c r="I70" s="116" t="str">
        <f>IF($F70="m",IF($G$1-$G70&gt;19,IF($G$1-$G70&lt;40,"A",IF($G$1-$G70&gt;49,IF($G$1-$G70&gt;59,IF($G$1-$G70&gt;69,"E","D"),"C"),"B")),"JM"),IF($G$1-$G70&gt;19,IF($G$1-$G70&lt;40,"F",IF($G$1-$G70&lt;50,"G","H")),"JŽ"))</f>
        <v>JM</v>
      </c>
      <c r="J70" s="116">
        <f>COUNTIF(I$7:I70,I70)</f>
        <v>1</v>
      </c>
      <c r="K70" s="195">
        <v>0.027303240740740743</v>
      </c>
      <c r="L70" s="139"/>
    </row>
    <row r="71" spans="1:12" s="130" customFormat="1" ht="12.75">
      <c r="A71" s="127">
        <v>2</v>
      </c>
      <c r="B71" s="127">
        <v>112</v>
      </c>
      <c r="C71" s="136" t="s">
        <v>209</v>
      </c>
      <c r="D71" s="137" t="s">
        <v>210</v>
      </c>
      <c r="E71" s="135" t="s">
        <v>14</v>
      </c>
      <c r="F71" s="135" t="s">
        <v>3</v>
      </c>
      <c r="G71" s="138">
        <v>2002</v>
      </c>
      <c r="H71" s="137" t="s">
        <v>12</v>
      </c>
      <c r="I71" s="129" t="str">
        <f>IF($F71="m",IF($G$1-$G71&gt;19,IF($G$1-$G71&lt;40,"A",IF($G$1-$G71&gt;49,IF($G$1-$G71&gt;59,IF($G$1-$G71&gt;69,"E","D"),"C"),"B")),"JM"),IF($G$1-$G71&gt;19,IF($G$1-$G71&lt;40,"F",IF($G$1-$G71&lt;50,"G","H")),"JŽ"))</f>
        <v>JM</v>
      </c>
      <c r="J71" s="129">
        <f>COUNTIF(I$7:I71,I71)</f>
        <v>2</v>
      </c>
      <c r="K71" s="205">
        <v>0.03549768518518519</v>
      </c>
      <c r="L71" s="133"/>
    </row>
    <row r="73" spans="1:12" s="189" customFormat="1" ht="13.5">
      <c r="A73" s="228" t="s">
        <v>28</v>
      </c>
      <c r="B73" s="228"/>
      <c r="C73" s="228"/>
      <c r="D73" s="228"/>
      <c r="E73" s="228"/>
      <c r="F73" s="228"/>
      <c r="G73" s="228"/>
      <c r="H73" s="228"/>
      <c r="I73" s="228"/>
      <c r="J73" s="188"/>
      <c r="K73" s="222"/>
      <c r="L73" s="188"/>
    </row>
    <row r="74" spans="1:12" s="189" customFormat="1" ht="13.5">
      <c r="A74" s="228" t="s">
        <v>29</v>
      </c>
      <c r="B74" s="228"/>
      <c r="C74" s="228"/>
      <c r="D74" s="228"/>
      <c r="E74" s="228"/>
      <c r="F74" s="228"/>
      <c r="G74" s="228"/>
      <c r="H74" s="228"/>
      <c r="J74" s="188"/>
      <c r="K74" s="222"/>
      <c r="L74" s="188"/>
    </row>
  </sheetData>
  <sheetProtection/>
  <mergeCells count="12">
    <mergeCell ref="A74:H74"/>
    <mergeCell ref="A15:K15"/>
    <mergeCell ref="A42:K42"/>
    <mergeCell ref="A46:K46"/>
    <mergeCell ref="A66:K66"/>
    <mergeCell ref="A69:K69"/>
    <mergeCell ref="A2:K2"/>
    <mergeCell ref="A3:K3"/>
    <mergeCell ref="A4:B4"/>
    <mergeCell ref="A10:K10"/>
    <mergeCell ref="A5:K5"/>
    <mergeCell ref="A73:I73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245" customWidth="1"/>
    <col min="2" max="2" width="7.7109375" style="246" customWidth="1"/>
    <col min="3" max="3" width="20.00390625" style="1" customWidth="1"/>
    <col min="4" max="4" width="9.28125" style="246" customWidth="1"/>
    <col min="5" max="5" width="20.140625" style="5" customWidth="1"/>
    <col min="6" max="6" width="10.57421875" style="246" customWidth="1"/>
    <col min="7" max="7" width="6.8515625" style="5" hidden="1" customWidth="1"/>
    <col min="8" max="8" width="11.28125" style="289" hidden="1" customWidth="1"/>
    <col min="9" max="9" width="8.8515625" style="5" hidden="1" customWidth="1"/>
    <col min="10" max="10" width="13.8515625" style="1" hidden="1" customWidth="1"/>
    <col min="11" max="11" width="7.7109375" style="1" customWidth="1"/>
    <col min="12" max="16384" width="9.140625" style="1" customWidth="1"/>
  </cols>
  <sheetData>
    <row r="1" spans="4:8" ht="4.5" customHeight="1" thickBot="1">
      <c r="D1" s="246" t="s">
        <v>5</v>
      </c>
      <c r="E1" s="5">
        <v>2019</v>
      </c>
      <c r="H1" s="289" t="s">
        <v>423</v>
      </c>
    </row>
    <row r="2" spans="1:8" s="305" customFormat="1" ht="30" customHeight="1" thickBot="1">
      <c r="A2" s="302" t="s">
        <v>370</v>
      </c>
      <c r="B2" s="303"/>
      <c r="C2" s="303"/>
      <c r="D2" s="303"/>
      <c r="E2" s="303"/>
      <c r="F2" s="303"/>
      <c r="G2" s="303"/>
      <c r="H2" s="304"/>
    </row>
    <row r="3" spans="1:9" ht="21" customHeight="1" thickBot="1">
      <c r="A3" s="251" t="s">
        <v>424</v>
      </c>
      <c r="B3" s="252"/>
      <c r="C3" s="252"/>
      <c r="D3" s="252"/>
      <c r="E3" s="252"/>
      <c r="F3" s="252"/>
      <c r="G3" s="252"/>
      <c r="H3" s="253"/>
      <c r="I3" s="1"/>
    </row>
    <row r="4" spans="1:8" ht="21" customHeight="1">
      <c r="A4" s="306"/>
      <c r="B4" s="306"/>
      <c r="D4" s="307"/>
      <c r="E4" s="1"/>
      <c r="F4" s="307"/>
      <c r="G4" s="307"/>
      <c r="H4" s="1"/>
    </row>
    <row r="5" spans="1:10" s="254" customFormat="1" ht="29.25" customHeight="1" thickBot="1">
      <c r="A5" s="258" t="s">
        <v>372</v>
      </c>
      <c r="B5" s="291" t="s">
        <v>425</v>
      </c>
      <c r="C5" s="292" t="s">
        <v>0</v>
      </c>
      <c r="D5" s="291" t="s">
        <v>8</v>
      </c>
      <c r="E5" s="293" t="s">
        <v>1</v>
      </c>
      <c r="F5" s="294" t="s">
        <v>127</v>
      </c>
      <c r="G5" s="295" t="s">
        <v>177</v>
      </c>
      <c r="H5" s="296" t="s">
        <v>2</v>
      </c>
      <c r="I5" s="297" t="s">
        <v>374</v>
      </c>
      <c r="J5" s="292" t="s">
        <v>375</v>
      </c>
    </row>
    <row r="6" spans="1:9" s="250" customFormat="1" ht="19.5" customHeight="1" thickBot="1">
      <c r="A6" s="308" t="s">
        <v>475</v>
      </c>
      <c r="B6" s="309"/>
      <c r="C6" s="309"/>
      <c r="D6" s="309"/>
      <c r="E6" s="309"/>
      <c r="F6" s="310"/>
      <c r="G6" s="311"/>
      <c r="H6" s="312"/>
      <c r="I6" s="313"/>
    </row>
    <row r="7" spans="1:10" s="322" customFormat="1" ht="20.25" customHeight="1">
      <c r="A7" s="314">
        <v>1</v>
      </c>
      <c r="B7" s="315">
        <v>88</v>
      </c>
      <c r="C7" s="316" t="s">
        <v>462</v>
      </c>
      <c r="D7" s="317">
        <v>2015</v>
      </c>
      <c r="E7" s="318" t="s">
        <v>285</v>
      </c>
      <c r="F7" s="315" t="str">
        <f aca="true" t="shared" si="0" ref="F7:F14">IF($E$1-$D7&lt;=4,"CH1",IF($E$1-$D7&lt;=7,"CH2",IF($E$1-$D7&lt;=9,"CH3",IF($E$1-$D7&lt;=11,"CH4",IF($E$1-$D7&lt;=13,"CH5",IF($E$1-$D7&lt;=15,"CH6",IF($E$1-$D7&lt;=17,"CH7","J")))))))</f>
        <v>CH1</v>
      </c>
      <c r="G7" s="319"/>
      <c r="H7" s="320"/>
      <c r="I7" s="321"/>
      <c r="J7" s="316"/>
    </row>
    <row r="8" spans="1:10" s="331" customFormat="1" ht="19.5" customHeight="1">
      <c r="A8" s="323">
        <v>2</v>
      </c>
      <c r="B8" s="324">
        <v>134</v>
      </c>
      <c r="C8" s="325" t="s">
        <v>469</v>
      </c>
      <c r="D8" s="326">
        <v>2015</v>
      </c>
      <c r="E8" s="327" t="s">
        <v>12</v>
      </c>
      <c r="F8" s="324" t="str">
        <f t="shared" si="0"/>
        <v>CH1</v>
      </c>
      <c r="G8" s="328"/>
      <c r="H8" s="329"/>
      <c r="I8" s="330"/>
      <c r="J8" s="325"/>
    </row>
    <row r="9" spans="1:10" s="340" customFormat="1" ht="19.5" customHeight="1">
      <c r="A9" s="332">
        <v>3</v>
      </c>
      <c r="B9" s="333">
        <v>179</v>
      </c>
      <c r="C9" s="334" t="s">
        <v>458</v>
      </c>
      <c r="D9" s="335">
        <v>2015</v>
      </c>
      <c r="E9" s="336" t="s">
        <v>12</v>
      </c>
      <c r="F9" s="333" t="str">
        <f t="shared" si="0"/>
        <v>CH1</v>
      </c>
      <c r="G9" s="337"/>
      <c r="H9" s="338"/>
      <c r="I9" s="339"/>
      <c r="J9" s="334"/>
    </row>
    <row r="10" spans="1:11" s="12" customFormat="1" ht="19.5" customHeight="1">
      <c r="A10" s="263">
        <v>4</v>
      </c>
      <c r="B10" s="265">
        <v>188</v>
      </c>
      <c r="C10" s="9" t="s">
        <v>464</v>
      </c>
      <c r="D10" s="8">
        <v>2016</v>
      </c>
      <c r="E10" s="43" t="s">
        <v>465</v>
      </c>
      <c r="F10" s="264" t="str">
        <f t="shared" si="0"/>
        <v>CH1</v>
      </c>
      <c r="G10" s="52"/>
      <c r="H10" s="11"/>
      <c r="I10" s="5"/>
      <c r="J10" s="279"/>
      <c r="K10" s="1"/>
    </row>
    <row r="11" spans="1:10" s="12" customFormat="1" ht="19.5" customHeight="1">
      <c r="A11" s="341">
        <v>5</v>
      </c>
      <c r="B11" s="265">
        <v>40</v>
      </c>
      <c r="C11" s="9" t="s">
        <v>440</v>
      </c>
      <c r="D11" s="8">
        <v>2016</v>
      </c>
      <c r="E11" s="43" t="s">
        <v>16</v>
      </c>
      <c r="F11" s="264" t="str">
        <f t="shared" si="0"/>
        <v>CH1</v>
      </c>
      <c r="G11" s="52"/>
      <c r="H11" s="11"/>
      <c r="I11" s="5"/>
      <c r="J11" s="279"/>
    </row>
    <row r="12" spans="1:10" ht="19.5" customHeight="1">
      <c r="A12" s="263">
        <v>6</v>
      </c>
      <c r="B12" s="265">
        <v>183</v>
      </c>
      <c r="C12" s="9" t="s">
        <v>460</v>
      </c>
      <c r="D12" s="8">
        <v>2016</v>
      </c>
      <c r="E12" s="43" t="s">
        <v>398</v>
      </c>
      <c r="F12" s="265" t="str">
        <f t="shared" si="0"/>
        <v>CH1</v>
      </c>
      <c r="G12" s="266"/>
      <c r="H12" s="267"/>
      <c r="J12" s="279"/>
    </row>
    <row r="13" spans="1:11" ht="19.5" customHeight="1">
      <c r="A13" s="341">
        <v>7</v>
      </c>
      <c r="B13" s="265">
        <v>47</v>
      </c>
      <c r="C13" s="9" t="s">
        <v>443</v>
      </c>
      <c r="D13" s="8">
        <v>2015</v>
      </c>
      <c r="E13" s="43" t="s">
        <v>384</v>
      </c>
      <c r="F13" s="265" t="str">
        <f t="shared" si="0"/>
        <v>CH1</v>
      </c>
      <c r="G13" s="52"/>
      <c r="H13" s="11"/>
      <c r="J13" s="279"/>
      <c r="K13" s="12"/>
    </row>
    <row r="14" spans="1:11" ht="19.5" customHeight="1" thickBot="1">
      <c r="A14" s="263">
        <v>8</v>
      </c>
      <c r="B14" s="265">
        <v>37</v>
      </c>
      <c r="C14" s="9" t="s">
        <v>436</v>
      </c>
      <c r="D14" s="8">
        <v>2017</v>
      </c>
      <c r="E14" s="43" t="s">
        <v>16</v>
      </c>
      <c r="F14" s="264" t="str">
        <f t="shared" si="0"/>
        <v>CH1</v>
      </c>
      <c r="G14" s="52"/>
      <c r="H14" s="11"/>
      <c r="J14" s="279"/>
      <c r="K14" s="12"/>
    </row>
    <row r="15" spans="1:9" s="250" customFormat="1" ht="19.5" customHeight="1" thickBot="1">
      <c r="A15" s="308" t="s">
        <v>476</v>
      </c>
      <c r="B15" s="309"/>
      <c r="C15" s="309"/>
      <c r="D15" s="309"/>
      <c r="E15" s="309"/>
      <c r="F15" s="310"/>
      <c r="G15" s="311"/>
      <c r="H15" s="312"/>
      <c r="I15" s="313"/>
    </row>
    <row r="16" spans="1:10" s="322" customFormat="1" ht="19.5" customHeight="1">
      <c r="A16" s="342">
        <v>1</v>
      </c>
      <c r="B16" s="315">
        <v>38</v>
      </c>
      <c r="C16" s="316" t="s">
        <v>438</v>
      </c>
      <c r="D16" s="317">
        <v>2012</v>
      </c>
      <c r="E16" s="318" t="s">
        <v>16</v>
      </c>
      <c r="F16" s="315" t="str">
        <f aca="true" t="shared" si="1" ref="F16:F26">IF($E$1-$D16&lt;=4,"CH1",IF($E$1-$D16&lt;=7,"CH2",IF($E$1-$D16&lt;=9,"CH3",IF($E$1-$D16&lt;=11,"CH4",IF($E$1-$D16&lt;=13,"CH5",IF($E$1-$D16&lt;=15,"CH6",IF($E$1-$D16&lt;=17,"CH7","J")))))))</f>
        <v>CH2</v>
      </c>
      <c r="G16" s="319"/>
      <c r="H16" s="320"/>
      <c r="I16" s="321"/>
      <c r="J16" s="316"/>
    </row>
    <row r="17" spans="1:10" s="331" customFormat="1" ht="19.5" customHeight="1">
      <c r="A17" s="323">
        <v>2</v>
      </c>
      <c r="B17" s="324">
        <v>33</v>
      </c>
      <c r="C17" s="325" t="s">
        <v>432</v>
      </c>
      <c r="D17" s="326">
        <v>2012</v>
      </c>
      <c r="E17" s="327" t="s">
        <v>16</v>
      </c>
      <c r="F17" s="324" t="str">
        <f t="shared" si="1"/>
        <v>CH2</v>
      </c>
      <c r="G17" s="328"/>
      <c r="H17" s="329"/>
      <c r="I17" s="330"/>
      <c r="J17" s="325"/>
    </row>
    <row r="18" spans="1:10" s="340" customFormat="1" ht="19.5" customHeight="1">
      <c r="A18" s="343">
        <v>3</v>
      </c>
      <c r="B18" s="333">
        <v>70</v>
      </c>
      <c r="C18" s="334" t="s">
        <v>446</v>
      </c>
      <c r="D18" s="335">
        <v>2013</v>
      </c>
      <c r="E18" s="336" t="s">
        <v>447</v>
      </c>
      <c r="F18" s="333" t="str">
        <f t="shared" si="1"/>
        <v>CH2</v>
      </c>
      <c r="G18" s="337"/>
      <c r="H18" s="338"/>
      <c r="I18" s="339"/>
      <c r="J18" s="334"/>
    </row>
    <row r="19" spans="1:11" s="12" customFormat="1" ht="19.5" customHeight="1">
      <c r="A19" s="263">
        <v>4</v>
      </c>
      <c r="B19" s="265">
        <v>90</v>
      </c>
      <c r="C19" s="9" t="s">
        <v>471</v>
      </c>
      <c r="D19" s="8">
        <v>2014</v>
      </c>
      <c r="E19" s="43" t="s">
        <v>16</v>
      </c>
      <c r="F19" s="264" t="str">
        <f t="shared" si="1"/>
        <v>CH2</v>
      </c>
      <c r="G19" s="52"/>
      <c r="H19" s="11"/>
      <c r="I19" s="5"/>
      <c r="J19" s="279"/>
      <c r="K19" s="1"/>
    </row>
    <row r="20" spans="1:10" ht="19.5" customHeight="1">
      <c r="A20" s="263">
        <v>5</v>
      </c>
      <c r="B20" s="264">
        <v>64</v>
      </c>
      <c r="C20" s="9" t="s">
        <v>445</v>
      </c>
      <c r="D20" s="8">
        <v>2013</v>
      </c>
      <c r="E20" s="43" t="s">
        <v>398</v>
      </c>
      <c r="F20" s="265" t="str">
        <f t="shared" si="1"/>
        <v>CH2</v>
      </c>
      <c r="G20" s="266"/>
      <c r="H20" s="267"/>
      <c r="I20" s="63"/>
      <c r="J20" s="9"/>
    </row>
    <row r="21" spans="1:11" ht="19.5" customHeight="1">
      <c r="A21" s="263">
        <v>6</v>
      </c>
      <c r="B21" s="265">
        <v>97</v>
      </c>
      <c r="C21" s="9" t="s">
        <v>473</v>
      </c>
      <c r="D21" s="8">
        <v>2013</v>
      </c>
      <c r="E21" s="43" t="s">
        <v>12</v>
      </c>
      <c r="F21" s="265" t="str">
        <f t="shared" si="1"/>
        <v>CH2</v>
      </c>
      <c r="G21" s="266"/>
      <c r="H21" s="267"/>
      <c r="J21" s="279"/>
      <c r="K21" s="12"/>
    </row>
    <row r="22" spans="1:11" ht="19.5" customHeight="1">
      <c r="A22" s="263">
        <v>7</v>
      </c>
      <c r="B22" s="265">
        <v>36</v>
      </c>
      <c r="C22" s="9" t="s">
        <v>437</v>
      </c>
      <c r="D22" s="8">
        <v>2013</v>
      </c>
      <c r="E22" s="43" t="s">
        <v>16</v>
      </c>
      <c r="F22" s="264" t="str">
        <f t="shared" si="1"/>
        <v>CH2</v>
      </c>
      <c r="G22" s="52"/>
      <c r="H22" s="11"/>
      <c r="J22" s="279"/>
      <c r="K22" s="12"/>
    </row>
    <row r="23" spans="1:10" ht="19.5" customHeight="1">
      <c r="A23" s="263">
        <v>8</v>
      </c>
      <c r="B23" s="265">
        <v>189</v>
      </c>
      <c r="C23" s="9" t="s">
        <v>466</v>
      </c>
      <c r="D23" s="8">
        <v>2014</v>
      </c>
      <c r="E23" s="299" t="s">
        <v>16</v>
      </c>
      <c r="F23" s="265" t="str">
        <f t="shared" si="1"/>
        <v>CH2</v>
      </c>
      <c r="G23" s="266"/>
      <c r="H23" s="267"/>
      <c r="J23" s="279"/>
    </row>
    <row r="24" spans="1:10" ht="19.5" customHeight="1">
      <c r="A24" s="263">
        <v>9</v>
      </c>
      <c r="B24" s="265">
        <v>41</v>
      </c>
      <c r="C24" s="9" t="s">
        <v>441</v>
      </c>
      <c r="D24" s="8">
        <v>2014</v>
      </c>
      <c r="E24" s="43" t="s">
        <v>16</v>
      </c>
      <c r="F24" s="265" t="str">
        <f t="shared" si="1"/>
        <v>CH2</v>
      </c>
      <c r="G24" s="266"/>
      <c r="H24" s="267"/>
      <c r="J24" s="279"/>
    </row>
    <row r="25" spans="1:10" ht="19.5" customHeight="1">
      <c r="A25" s="263">
        <v>10</v>
      </c>
      <c r="B25" s="265">
        <v>184</v>
      </c>
      <c r="C25" s="9" t="s">
        <v>461</v>
      </c>
      <c r="D25" s="8">
        <v>2014</v>
      </c>
      <c r="E25" s="43" t="s">
        <v>398</v>
      </c>
      <c r="F25" s="264" t="str">
        <f t="shared" si="1"/>
        <v>CH2</v>
      </c>
      <c r="G25" s="52"/>
      <c r="H25" s="11"/>
      <c r="J25" s="279"/>
    </row>
    <row r="26" spans="1:11" s="12" customFormat="1" ht="19.5" customHeight="1" thickBot="1">
      <c r="A26" s="263">
        <v>11</v>
      </c>
      <c r="B26" s="264">
        <v>130</v>
      </c>
      <c r="C26" s="9" t="s">
        <v>468</v>
      </c>
      <c r="D26" s="8">
        <v>2014</v>
      </c>
      <c r="E26" s="43" t="s">
        <v>12</v>
      </c>
      <c r="F26" s="264" t="str">
        <f t="shared" si="1"/>
        <v>CH2</v>
      </c>
      <c r="G26" s="52"/>
      <c r="H26" s="11"/>
      <c r="I26" s="63"/>
      <c r="J26" s="9"/>
      <c r="K26" s="1"/>
    </row>
    <row r="27" spans="1:9" s="250" customFormat="1" ht="19.5" customHeight="1" thickBot="1">
      <c r="A27" s="308" t="s">
        <v>477</v>
      </c>
      <c r="B27" s="309"/>
      <c r="C27" s="309"/>
      <c r="D27" s="309"/>
      <c r="E27" s="309"/>
      <c r="F27" s="310"/>
      <c r="G27" s="311"/>
      <c r="H27" s="312"/>
      <c r="I27" s="313"/>
    </row>
    <row r="28" spans="1:10" s="322" customFormat="1" ht="19.5" customHeight="1">
      <c r="A28" s="342">
        <v>1</v>
      </c>
      <c r="B28" s="315">
        <v>17</v>
      </c>
      <c r="C28" s="316" t="s">
        <v>429</v>
      </c>
      <c r="D28" s="317">
        <v>2010</v>
      </c>
      <c r="E28" s="318" t="s">
        <v>16</v>
      </c>
      <c r="F28" s="315" t="str">
        <f aca="true" t="shared" si="2" ref="F28:F36">IF($E$1-$D28&lt;=4,"CH1",IF($E$1-$D28&lt;=7,"CH2",IF($E$1-$D28&lt;=9,"CH3",IF($E$1-$D28&lt;=11,"CH4",IF($E$1-$D28&lt;=13,"CH5",IF($E$1-$D28&lt;=15,"CH6",IF($E$1-$D28&lt;=17,"CH7","J")))))))</f>
        <v>CH3</v>
      </c>
      <c r="G28" s="319"/>
      <c r="H28" s="320"/>
      <c r="I28" s="321"/>
      <c r="J28" s="316"/>
    </row>
    <row r="29" spans="1:10" s="331" customFormat="1" ht="19.5" customHeight="1">
      <c r="A29" s="323">
        <v>2</v>
      </c>
      <c r="B29" s="324">
        <v>175</v>
      </c>
      <c r="C29" s="325" t="s">
        <v>455</v>
      </c>
      <c r="D29" s="326">
        <v>2010</v>
      </c>
      <c r="E29" s="327" t="s">
        <v>454</v>
      </c>
      <c r="F29" s="324" t="str">
        <f t="shared" si="2"/>
        <v>CH3</v>
      </c>
      <c r="G29" s="328"/>
      <c r="H29" s="329"/>
      <c r="I29" s="330"/>
      <c r="J29" s="325"/>
    </row>
    <row r="30" spans="1:10" s="340" customFormat="1" ht="19.5" customHeight="1">
      <c r="A30" s="343">
        <v>3</v>
      </c>
      <c r="B30" s="333">
        <v>174</v>
      </c>
      <c r="C30" s="334" t="s">
        <v>453</v>
      </c>
      <c r="D30" s="335">
        <v>2010</v>
      </c>
      <c r="E30" s="336" t="s">
        <v>454</v>
      </c>
      <c r="F30" s="333" t="str">
        <f t="shared" si="2"/>
        <v>CH3</v>
      </c>
      <c r="G30" s="337"/>
      <c r="H30" s="338"/>
      <c r="I30" s="339"/>
      <c r="J30" s="334"/>
    </row>
    <row r="31" spans="1:10" s="12" customFormat="1" ht="19.5" customHeight="1">
      <c r="A31" s="298">
        <v>4</v>
      </c>
      <c r="B31" s="264">
        <v>6</v>
      </c>
      <c r="C31" s="9" t="s">
        <v>427</v>
      </c>
      <c r="D31" s="8">
        <v>2011</v>
      </c>
      <c r="E31" s="43" t="s">
        <v>16</v>
      </c>
      <c r="F31" s="264" t="str">
        <f t="shared" si="2"/>
        <v>CH3</v>
      </c>
      <c r="G31" s="52"/>
      <c r="H31" s="11"/>
      <c r="I31" s="63"/>
      <c r="J31" s="9"/>
    </row>
    <row r="32" spans="1:10" ht="19.5" customHeight="1">
      <c r="A32" s="298">
        <v>5</v>
      </c>
      <c r="B32" s="264">
        <v>24</v>
      </c>
      <c r="C32" s="9" t="s">
        <v>433</v>
      </c>
      <c r="D32" s="8">
        <v>2011</v>
      </c>
      <c r="E32" s="43" t="s">
        <v>16</v>
      </c>
      <c r="F32" s="264" t="str">
        <f t="shared" si="2"/>
        <v>CH3</v>
      </c>
      <c r="G32" s="52"/>
      <c r="H32" s="11"/>
      <c r="I32" s="63"/>
      <c r="J32" s="9"/>
    </row>
    <row r="33" spans="1:10" ht="19.5" customHeight="1">
      <c r="A33" s="298">
        <v>6</v>
      </c>
      <c r="B33" s="265">
        <v>171</v>
      </c>
      <c r="C33" s="9" t="s">
        <v>450</v>
      </c>
      <c r="D33" s="8">
        <v>2011</v>
      </c>
      <c r="E33" s="43" t="s">
        <v>451</v>
      </c>
      <c r="F33" s="264" t="str">
        <f t="shared" si="2"/>
        <v>CH3</v>
      </c>
      <c r="G33" s="52"/>
      <c r="H33" s="11"/>
      <c r="J33" s="279"/>
    </row>
    <row r="34" spans="1:10" ht="19.5" customHeight="1">
      <c r="A34" s="298">
        <v>7</v>
      </c>
      <c r="B34" s="265">
        <v>182</v>
      </c>
      <c r="C34" s="9" t="s">
        <v>459</v>
      </c>
      <c r="D34" s="8">
        <v>2011</v>
      </c>
      <c r="E34" s="43" t="s">
        <v>12</v>
      </c>
      <c r="F34" s="265" t="str">
        <f t="shared" si="2"/>
        <v>CH3</v>
      </c>
      <c r="G34" s="266"/>
      <c r="H34" s="267"/>
      <c r="J34" s="279"/>
    </row>
    <row r="35" spans="1:10" ht="19.5" customHeight="1">
      <c r="A35" s="298">
        <v>8</v>
      </c>
      <c r="B35" s="265">
        <v>42</v>
      </c>
      <c r="C35" s="9" t="s">
        <v>442</v>
      </c>
      <c r="D35" s="8">
        <v>2011</v>
      </c>
      <c r="E35" s="43" t="s">
        <v>16</v>
      </c>
      <c r="F35" s="264" t="str">
        <f t="shared" si="2"/>
        <v>CH3</v>
      </c>
      <c r="G35" s="52"/>
      <c r="H35" s="11"/>
      <c r="J35" s="279"/>
    </row>
    <row r="36" spans="1:10" ht="19.5" customHeight="1" thickBot="1">
      <c r="A36" s="298">
        <v>9</v>
      </c>
      <c r="B36" s="265">
        <v>94</v>
      </c>
      <c r="C36" s="9" t="s">
        <v>472</v>
      </c>
      <c r="D36" s="8">
        <v>2011</v>
      </c>
      <c r="E36" s="43" t="s">
        <v>12</v>
      </c>
      <c r="F36" s="264" t="str">
        <f t="shared" si="2"/>
        <v>CH3</v>
      </c>
      <c r="G36" s="52"/>
      <c r="H36" s="11"/>
      <c r="J36" s="279"/>
    </row>
    <row r="37" spans="1:9" s="250" customFormat="1" ht="19.5" customHeight="1" thickBot="1">
      <c r="A37" s="308" t="s">
        <v>478</v>
      </c>
      <c r="B37" s="309"/>
      <c r="C37" s="309"/>
      <c r="D37" s="309"/>
      <c r="E37" s="309"/>
      <c r="F37" s="310"/>
      <c r="G37" s="311"/>
      <c r="H37" s="312"/>
      <c r="I37" s="313"/>
    </row>
    <row r="38" spans="1:10" s="322" customFormat="1" ht="19.5" customHeight="1">
      <c r="A38" s="342">
        <v>1</v>
      </c>
      <c r="B38" s="315">
        <v>28</v>
      </c>
      <c r="C38" s="316" t="s">
        <v>435</v>
      </c>
      <c r="D38" s="317">
        <v>2009</v>
      </c>
      <c r="E38" s="318" t="s">
        <v>16</v>
      </c>
      <c r="F38" s="315" t="str">
        <f>IF($E$1-$D38&lt;=4,"CH1",IF($E$1-$D38&lt;=7,"CH2",IF($E$1-$D38&lt;=9,"CH3",IF($E$1-$D38&lt;=11,"CH4",IF($E$1-$D38&lt;=13,"CH5",IF($E$1-$D38&lt;=15,"CH6",IF($E$1-$D38&lt;=17,"CH7","J")))))))</f>
        <v>CH4</v>
      </c>
      <c r="G38" s="319"/>
      <c r="H38" s="320"/>
      <c r="I38" s="321"/>
      <c r="J38" s="316"/>
    </row>
    <row r="39" spans="1:10" s="331" customFormat="1" ht="19.5" customHeight="1">
      <c r="A39" s="323">
        <v>2</v>
      </c>
      <c r="B39" s="324">
        <v>149</v>
      </c>
      <c r="C39" s="325" t="s">
        <v>470</v>
      </c>
      <c r="D39" s="326">
        <v>2008</v>
      </c>
      <c r="E39" s="327" t="s">
        <v>12</v>
      </c>
      <c r="F39" s="324" t="str">
        <f>IF($E$1-$D39&lt;=4,"CH1",IF($E$1-$D39&lt;=7,"CH2",IF($E$1-$D39&lt;=9,"CH3",IF($E$1-$D39&lt;=11,"CH4",IF($E$1-$D39&lt;=13,"CH5",IF($E$1-$D39&lt;=15,"CH6",IF($E$1-$D39&lt;=17,"CH7","J")))))))</f>
        <v>CH4</v>
      </c>
      <c r="G39" s="328"/>
      <c r="H39" s="329"/>
      <c r="I39" s="330"/>
      <c r="J39" s="325"/>
    </row>
    <row r="40" spans="1:10" s="340" customFormat="1" ht="19.5" customHeight="1">
      <c r="A40" s="343">
        <v>3</v>
      </c>
      <c r="B40" s="333">
        <v>69</v>
      </c>
      <c r="C40" s="334" t="s">
        <v>467</v>
      </c>
      <c r="D40" s="335">
        <v>2009</v>
      </c>
      <c r="E40" s="336" t="s">
        <v>12</v>
      </c>
      <c r="F40" s="333" t="str">
        <f>IF($E$1-$D40&lt;=4,"CH1",IF($E$1-$D40&lt;=7,"CH2",IF($E$1-$D40&lt;=9,"CH3",IF($E$1-$D40&lt;=11,"CH4",IF($E$1-$D40&lt;=13,"CH5",IF($E$1-$D40&lt;=15,"CH6",IF($E$1-$D40&lt;=17,"CH7","J")))))))</f>
        <v>CH4</v>
      </c>
      <c r="G40" s="337"/>
      <c r="H40" s="338"/>
      <c r="I40" s="339"/>
      <c r="J40" s="334"/>
    </row>
    <row r="41" spans="1:10" ht="19.5" customHeight="1">
      <c r="A41" s="298">
        <v>4</v>
      </c>
      <c r="B41" s="265">
        <v>176</v>
      </c>
      <c r="C41" s="9" t="s">
        <v>456</v>
      </c>
      <c r="D41" s="8">
        <v>2008</v>
      </c>
      <c r="E41" s="43" t="s">
        <v>457</v>
      </c>
      <c r="F41" s="265" t="str">
        <f>IF($E$1-$D41&lt;=4,"CH1",IF($E$1-$D41&lt;=7,"CH2",IF($E$1-$D41&lt;=9,"CH3",IF($E$1-$D41&lt;=11,"CH4",IF($E$1-$D41&lt;=13,"CH5",IF($E$1-$D41&lt;=15,"CH6",IF($E$1-$D41&lt;=17,"CH7","J")))))))</f>
        <v>CH4</v>
      </c>
      <c r="G41" s="266"/>
      <c r="H41" s="267"/>
      <c r="J41" s="279"/>
    </row>
    <row r="42" spans="1:10" ht="19.5" customHeight="1">
      <c r="A42" s="298">
        <v>5</v>
      </c>
      <c r="B42" s="265">
        <v>89</v>
      </c>
      <c r="C42" s="9" t="s">
        <v>463</v>
      </c>
      <c r="D42" s="8">
        <v>2009</v>
      </c>
      <c r="E42" s="43" t="s">
        <v>285</v>
      </c>
      <c r="F42" s="265" t="str">
        <f>IF($E$1-$D42&lt;=4,"CH1",IF($E$1-$D42&lt;=7,"CH2",IF($E$1-$D42&lt;=9,"CH3",IF($E$1-$D42&lt;=11,"CH4",IF($E$1-$D42&lt;=13,"CH5",IF($E$1-$D42&lt;=15,"CH6",IF($E$1-$D42&lt;=17,"CH7","J")))))))</f>
        <v>CH4</v>
      </c>
      <c r="G42" s="266"/>
      <c r="H42" s="267"/>
      <c r="J42" s="279"/>
    </row>
    <row r="43" spans="1:10" ht="19.5" customHeight="1">
      <c r="A43" s="298">
        <v>6</v>
      </c>
      <c r="B43" s="264">
        <v>27</v>
      </c>
      <c r="C43" s="9" t="s">
        <v>434</v>
      </c>
      <c r="D43" s="8">
        <v>2008</v>
      </c>
      <c r="E43" s="43" t="s">
        <v>16</v>
      </c>
      <c r="F43" s="264" t="str">
        <f>IF($E$1-$D43&lt;=4,"CH1",IF($E$1-$D43&lt;=7,"CH2",IF($E$1-$D43&lt;=9,"CH3",IF($E$1-$D43&lt;=11,"CH4",IF($E$1-$D43&lt;=13,"CH5",IF($E$1-$D43&lt;=15,"CH6",IF($E$1-$D43&lt;=17,"CH7","J")))))))</f>
        <v>CH4</v>
      </c>
      <c r="G43" s="52"/>
      <c r="H43" s="11"/>
      <c r="I43" s="63"/>
      <c r="J43" s="9"/>
    </row>
    <row r="44" spans="1:10" ht="19.5" customHeight="1" thickBot="1">
      <c r="A44" s="298">
        <v>7</v>
      </c>
      <c r="B44" s="265">
        <v>172</v>
      </c>
      <c r="C44" s="9" t="s">
        <v>452</v>
      </c>
      <c r="D44" s="8">
        <v>2009</v>
      </c>
      <c r="E44" s="43" t="s">
        <v>246</v>
      </c>
      <c r="F44" s="265" t="str">
        <f>IF($E$1-$D44&lt;=4,"CH1",IF($E$1-$D44&lt;=7,"CH2",IF($E$1-$D44&lt;=9,"CH3",IF($E$1-$D44&lt;=11,"CH4",IF($E$1-$D44&lt;=13,"CH5",IF($E$1-$D44&lt;=15,"CH6",IF($E$1-$D44&lt;=17,"CH7","J")))))))</f>
        <v>CH4</v>
      </c>
      <c r="G44" s="266"/>
      <c r="H44" s="267"/>
      <c r="J44" s="279"/>
    </row>
    <row r="45" spans="1:9" s="250" customFormat="1" ht="19.5" customHeight="1" thickBot="1">
      <c r="A45" s="308" t="s">
        <v>479</v>
      </c>
      <c r="B45" s="309"/>
      <c r="C45" s="309"/>
      <c r="D45" s="309"/>
      <c r="E45" s="309"/>
      <c r="F45" s="310"/>
      <c r="G45" s="311"/>
      <c r="H45" s="312"/>
      <c r="I45" s="313"/>
    </row>
    <row r="46" spans="1:10" s="322" customFormat="1" ht="19.5" customHeight="1">
      <c r="A46" s="342">
        <v>1</v>
      </c>
      <c r="B46" s="315">
        <v>13</v>
      </c>
      <c r="C46" s="316" t="s">
        <v>430</v>
      </c>
      <c r="D46" s="317">
        <v>2007</v>
      </c>
      <c r="E46" s="318" t="s">
        <v>16</v>
      </c>
      <c r="F46" s="315" t="str">
        <f>IF($E$1-$D46&lt;=4,"CH1",IF($E$1-$D46&lt;=7,"CH2",IF($E$1-$D46&lt;=9,"CH3",IF($E$1-$D46&lt;=11,"CH4",IF($E$1-$D46&lt;=13,"CH5",IF($E$1-$D46&lt;=15,"CH6",IF($E$1-$D46&lt;=17,"CH7","J")))))))</f>
        <v>CH5</v>
      </c>
      <c r="G46" s="319"/>
      <c r="H46" s="320"/>
      <c r="I46" s="321"/>
      <c r="J46" s="316"/>
    </row>
    <row r="47" spans="1:10" s="331" customFormat="1" ht="19.5" customHeight="1">
      <c r="A47" s="323">
        <v>2</v>
      </c>
      <c r="B47" s="324">
        <v>39</v>
      </c>
      <c r="C47" s="325" t="s">
        <v>439</v>
      </c>
      <c r="D47" s="326">
        <v>2007</v>
      </c>
      <c r="E47" s="327" t="s">
        <v>16</v>
      </c>
      <c r="F47" s="324" t="str">
        <f>IF($E$1-$D47&lt;=4,"CH1",IF($E$1-$D47&lt;=7,"CH2",IF($E$1-$D47&lt;=9,"CH3",IF($E$1-$D47&lt;=11,"CH4",IF($E$1-$D47&lt;=13,"CH5",IF($E$1-$D47&lt;=15,"CH6",IF($E$1-$D47&lt;=17,"CH7","J")))))))</f>
        <v>CH5</v>
      </c>
      <c r="G47" s="328"/>
      <c r="H47" s="329"/>
      <c r="I47" s="330"/>
      <c r="J47" s="325"/>
    </row>
    <row r="48" spans="1:10" s="340" customFormat="1" ht="19.5" customHeight="1">
      <c r="A48" s="343">
        <v>3</v>
      </c>
      <c r="B48" s="333">
        <v>53</v>
      </c>
      <c r="C48" s="334" t="s">
        <v>444</v>
      </c>
      <c r="D48" s="335">
        <v>2006</v>
      </c>
      <c r="E48" s="336" t="s">
        <v>17</v>
      </c>
      <c r="F48" s="333" t="str">
        <f>IF($E$1-$D48&lt;=4,"CH1",IF($E$1-$D48&lt;=7,"CH2",IF($E$1-$D48&lt;=9,"CH3",IF($E$1-$D48&lt;=11,"CH4",IF($E$1-$D48&lt;=13,"CH5",IF($E$1-$D48&lt;=15,"CH6",IF($E$1-$D48&lt;=17,"CH7","J")))))))</f>
        <v>CH5</v>
      </c>
      <c r="G48" s="337"/>
      <c r="H48" s="338"/>
      <c r="I48" s="339"/>
      <c r="J48" s="334"/>
    </row>
    <row r="49" spans="1:10" s="12" customFormat="1" ht="19.5" customHeight="1">
      <c r="A49" s="298">
        <v>4</v>
      </c>
      <c r="B49" s="265">
        <v>15</v>
      </c>
      <c r="C49" s="9" t="s">
        <v>431</v>
      </c>
      <c r="D49" s="8">
        <v>2006</v>
      </c>
      <c r="E49" s="43" t="s">
        <v>16</v>
      </c>
      <c r="F49" s="265" t="str">
        <f>IF($E$1-$D49&lt;=4,"CH1",IF($E$1-$D49&lt;=7,"CH2",IF($E$1-$D49&lt;=9,"CH3",IF($E$1-$D49&lt;=11,"CH4",IF($E$1-$D49&lt;=13,"CH5",IF($E$1-$D49&lt;=15,"CH6",IF($E$1-$D49&lt;=17,"CH7","J")))))))</f>
        <v>CH5</v>
      </c>
      <c r="G49" s="266"/>
      <c r="H49" s="267"/>
      <c r="I49" s="5"/>
      <c r="J49" s="279"/>
    </row>
    <row r="50" spans="1:10" s="12" customFormat="1" ht="19.5" customHeight="1" thickBot="1">
      <c r="A50" s="298">
        <v>5</v>
      </c>
      <c r="B50" s="264">
        <v>12</v>
      </c>
      <c r="C50" s="9" t="s">
        <v>428</v>
      </c>
      <c r="D50" s="8">
        <v>2007</v>
      </c>
      <c r="E50" s="43" t="s">
        <v>16</v>
      </c>
      <c r="F50" s="265" t="str">
        <f>IF($E$1-$D50&lt;=4,"CH1",IF($E$1-$D50&lt;=7,"CH2",IF($E$1-$D50&lt;=9,"CH3",IF($E$1-$D50&lt;=11,"CH4",IF($E$1-$D50&lt;=13,"CH5",IF($E$1-$D50&lt;=15,"CH6",IF($E$1-$D50&lt;=17,"CH7","J")))))))</f>
        <v>CH5</v>
      </c>
      <c r="G50" s="266"/>
      <c r="H50" s="267"/>
      <c r="I50" s="63"/>
      <c r="J50" s="9"/>
    </row>
    <row r="51" spans="1:9" s="250" customFormat="1" ht="19.5" customHeight="1" thickBot="1">
      <c r="A51" s="308" t="s">
        <v>479</v>
      </c>
      <c r="B51" s="309"/>
      <c r="C51" s="309"/>
      <c r="D51" s="309"/>
      <c r="E51" s="309"/>
      <c r="F51" s="310"/>
      <c r="G51" s="311"/>
      <c r="H51" s="312"/>
      <c r="I51" s="313"/>
    </row>
    <row r="52" spans="1:10" s="322" customFormat="1" ht="19.5" customHeight="1">
      <c r="A52" s="342">
        <v>1</v>
      </c>
      <c r="B52" s="315">
        <v>155</v>
      </c>
      <c r="C52" s="316" t="s">
        <v>448</v>
      </c>
      <c r="D52" s="317">
        <v>2004</v>
      </c>
      <c r="E52" s="318" t="s">
        <v>449</v>
      </c>
      <c r="F52" s="315" t="str">
        <f>IF($E$1-$D52&lt;=4,"CH1",IF($E$1-$D52&lt;=7,"CH2",IF($E$1-$D52&lt;=9,"CH3",IF($E$1-$D52&lt;=11,"CH4",IF($E$1-$D52&lt;=13,"CH5",IF($E$1-$D52&lt;=15,"CH6",IF($E$1-$D52&lt;=17,"CH7","J")))))))</f>
        <v>CH6</v>
      </c>
      <c r="G52" s="319"/>
      <c r="H52" s="320"/>
      <c r="I52" s="321"/>
      <c r="J52" s="316"/>
    </row>
    <row r="53" spans="1:10" s="331" customFormat="1" ht="19.5" customHeight="1">
      <c r="A53" s="323">
        <v>2</v>
      </c>
      <c r="B53" s="324">
        <v>1</v>
      </c>
      <c r="C53" s="325" t="s">
        <v>426</v>
      </c>
      <c r="D53" s="326">
        <v>2005</v>
      </c>
      <c r="E53" s="327" t="s">
        <v>16</v>
      </c>
      <c r="F53" s="324" t="str">
        <f>IF($E$1-$D53&lt;=4,"CH1",IF($E$1-$D53&lt;=7,"CH2",IF($E$1-$D53&lt;=9,"CH3",IF($E$1-$D53&lt;=11,"CH4",IF($E$1-$D53&lt;=13,"CH5",IF($E$1-$D53&lt;=15,"CH6",IF($E$1-$D53&lt;=17,"CH7","J")))))))</f>
        <v>CH6</v>
      </c>
      <c r="G53" s="328"/>
      <c r="H53" s="329"/>
      <c r="I53" s="330"/>
      <c r="J53" s="325"/>
    </row>
    <row r="54" spans="1:10" s="340" customFormat="1" ht="19.5" customHeight="1">
      <c r="A54" s="343">
        <v>3</v>
      </c>
      <c r="B54" s="333">
        <v>24</v>
      </c>
      <c r="C54" s="334" t="s">
        <v>433</v>
      </c>
      <c r="D54" s="335">
        <v>2011</v>
      </c>
      <c r="E54" s="336" t="s">
        <v>16</v>
      </c>
      <c r="F54" s="333" t="str">
        <f>IF($E$1-$D54&lt;=4,"CH1",IF($E$1-$D54&lt;=7,"CH2",IF($E$1-$D54&lt;=9,"CH3",IF($E$1-$D54&lt;=11,"CH4",IF($E$1-$D54&lt;=13,"CH5",IF($E$1-$D54&lt;=15,"CH6",IF($E$1-$D54&lt;=17,"CH7","J")))))))</f>
        <v>CH3</v>
      </c>
      <c r="G54" s="337"/>
      <c r="H54" s="338"/>
      <c r="I54" s="339"/>
      <c r="J54" s="334"/>
    </row>
    <row r="55" spans="5:8" ht="14.25">
      <c r="E55" s="45"/>
      <c r="G55" s="51"/>
      <c r="H55" s="301"/>
    </row>
    <row r="56" spans="1:9" s="3" customFormat="1" ht="12.75">
      <c r="A56" s="3" t="s">
        <v>422</v>
      </c>
      <c r="B56" s="49"/>
      <c r="C56" s="1"/>
      <c r="D56" s="49"/>
      <c r="E56" s="5"/>
      <c r="F56" s="49"/>
      <c r="G56" s="49"/>
      <c r="H56" s="289"/>
      <c r="I56" s="49"/>
    </row>
  </sheetData>
  <sheetProtection/>
  <mergeCells count="9">
    <mergeCell ref="A37:F37"/>
    <mergeCell ref="A45:F45"/>
    <mergeCell ref="A51:F51"/>
    <mergeCell ref="A2:H2"/>
    <mergeCell ref="A3:H3"/>
    <mergeCell ref="A4:B4"/>
    <mergeCell ref="A6:F6"/>
    <mergeCell ref="A15:F15"/>
    <mergeCell ref="A27:F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8515625" style="245" customWidth="1"/>
    <col min="2" max="2" width="7.140625" style="246" customWidth="1"/>
    <col min="3" max="3" width="20.00390625" style="1" customWidth="1"/>
    <col min="4" max="4" width="8.57421875" style="246" customWidth="1"/>
    <col min="5" max="5" width="18.00390625" style="1" customWidth="1"/>
    <col min="6" max="6" width="12.00390625" style="246" customWidth="1"/>
    <col min="7" max="7" width="6.421875" style="5" hidden="1" customWidth="1"/>
    <col min="8" max="8" width="15.00390625" style="5" hidden="1" customWidth="1"/>
    <col min="9" max="9" width="8.8515625" style="5" hidden="1" customWidth="1"/>
    <col min="10" max="10" width="0" style="1" hidden="1" customWidth="1"/>
    <col min="11" max="16384" width="8.8515625" style="1" customWidth="1"/>
  </cols>
  <sheetData>
    <row r="1" spans="4:5" ht="3" customHeight="1" thickBot="1">
      <c r="D1" s="246" t="s">
        <v>5</v>
      </c>
      <c r="E1" s="1">
        <v>2019</v>
      </c>
    </row>
    <row r="2" spans="1:8" s="305" customFormat="1" ht="30" customHeight="1" thickBot="1">
      <c r="A2" s="302" t="s">
        <v>370</v>
      </c>
      <c r="B2" s="303"/>
      <c r="C2" s="303"/>
      <c r="D2" s="303"/>
      <c r="E2" s="303"/>
      <c r="F2" s="303"/>
      <c r="G2" s="303"/>
      <c r="H2" s="304"/>
    </row>
    <row r="3" spans="1:9" ht="21" customHeight="1">
      <c r="A3" s="344" t="s">
        <v>371</v>
      </c>
      <c r="B3" s="344"/>
      <c r="C3" s="344"/>
      <c r="D3" s="344"/>
      <c r="E3" s="344"/>
      <c r="F3" s="344"/>
      <c r="G3" s="344"/>
      <c r="H3" s="344"/>
      <c r="I3" s="1"/>
    </row>
    <row r="4" spans="1:8" ht="21.75" customHeight="1">
      <c r="A4" s="243"/>
      <c r="B4" s="243"/>
      <c r="D4" s="307"/>
      <c r="F4" s="307"/>
      <c r="G4" s="307"/>
      <c r="H4" s="1"/>
    </row>
    <row r="5" spans="1:10" s="262" customFormat="1" ht="31.5" customHeight="1" thickBot="1">
      <c r="A5" s="258" t="s">
        <v>372</v>
      </c>
      <c r="B5" s="259" t="s">
        <v>7</v>
      </c>
      <c r="C5" s="260" t="s">
        <v>0</v>
      </c>
      <c r="D5" s="259" t="s">
        <v>8</v>
      </c>
      <c r="E5" s="260" t="s">
        <v>1</v>
      </c>
      <c r="F5" s="259" t="s">
        <v>127</v>
      </c>
      <c r="G5" s="259" t="s">
        <v>373</v>
      </c>
      <c r="H5" s="259" t="s">
        <v>2</v>
      </c>
      <c r="I5" s="261" t="s">
        <v>374</v>
      </c>
      <c r="J5" s="260" t="s">
        <v>375</v>
      </c>
    </row>
    <row r="6" spans="1:9" s="250" customFormat="1" ht="19.5" customHeight="1" thickBot="1">
      <c r="A6" s="308" t="s">
        <v>480</v>
      </c>
      <c r="B6" s="309"/>
      <c r="C6" s="309"/>
      <c r="D6" s="309"/>
      <c r="E6" s="309"/>
      <c r="F6" s="310"/>
      <c r="G6" s="311"/>
      <c r="H6" s="312"/>
      <c r="I6" s="313"/>
    </row>
    <row r="7" spans="1:10" s="349" customFormat="1" ht="19.5" customHeight="1">
      <c r="A7" s="314">
        <v>1</v>
      </c>
      <c r="B7" s="315">
        <v>44</v>
      </c>
      <c r="C7" s="318" t="s">
        <v>387</v>
      </c>
      <c r="D7" s="317">
        <v>2015</v>
      </c>
      <c r="E7" s="345" t="s">
        <v>16</v>
      </c>
      <c r="F7" s="315" t="str">
        <f>IF($E$1-$D7&lt;=4,"D1",IF($E$1-$D7&lt;=7,"D2",IF($E$1-$D7&lt;=9,"D3",IF($E$1-$D7&lt;=11,"D4",IF($E$1-$D7&lt;=13,"D5",IF($E$1-$D7&lt;=15,"D6",IF($E$1-$D7&lt;=17,"D7","J")))))))</f>
        <v>D1</v>
      </c>
      <c r="G7" s="346"/>
      <c r="H7" s="346"/>
      <c r="I7" s="347"/>
      <c r="J7" s="348"/>
    </row>
    <row r="8" spans="1:10" s="355" customFormat="1" ht="20.25" customHeight="1">
      <c r="A8" s="350">
        <v>2</v>
      </c>
      <c r="B8" s="324">
        <v>45</v>
      </c>
      <c r="C8" s="325" t="s">
        <v>388</v>
      </c>
      <c r="D8" s="326">
        <v>2015</v>
      </c>
      <c r="E8" s="351" t="s">
        <v>16</v>
      </c>
      <c r="F8" s="324" t="str">
        <f>IF($E$1-$D8&lt;=4,"D1",IF($E$1-$D8&lt;=7,"D2",IF($E$1-$D8&lt;=9,"D3",IF($E$1-$D8&lt;=11,"D4",IF($E$1-$D8&lt;=13,"D5",IF($E$1-$D8&lt;=15,"D6",IF($E$1-$D8&lt;=17,"D7","J")))))))</f>
        <v>D1</v>
      </c>
      <c r="G8" s="352"/>
      <c r="H8" s="352"/>
      <c r="I8" s="353"/>
      <c r="J8" s="354"/>
    </row>
    <row r="9" spans="1:10" s="360" customFormat="1" ht="20.25" customHeight="1">
      <c r="A9" s="332">
        <v>3</v>
      </c>
      <c r="B9" s="333">
        <v>186</v>
      </c>
      <c r="C9" s="336" t="s">
        <v>416</v>
      </c>
      <c r="D9" s="335">
        <v>2016</v>
      </c>
      <c r="E9" s="356" t="s">
        <v>16</v>
      </c>
      <c r="F9" s="333" t="str">
        <f>IF($E$1-$D9&lt;=4,"D1",IF($E$1-$D9&lt;=7,"D2",IF($E$1-$D9&lt;=9,"D3",IF($E$1-$D9&lt;=11,"D4",IF($E$1-$D9&lt;=13,"D5",IF($E$1-$D9&lt;=15,"D6",IF($E$1-$D9&lt;=17,"D7","J")))))))</f>
        <v>D1</v>
      </c>
      <c r="G9" s="357"/>
      <c r="H9" s="357"/>
      <c r="I9" s="358"/>
      <c r="J9" s="359"/>
    </row>
    <row r="10" spans="1:11" s="270" customFormat="1" ht="19.5" customHeight="1">
      <c r="A10" s="341">
        <v>4</v>
      </c>
      <c r="B10" s="265">
        <v>48</v>
      </c>
      <c r="C10" s="9" t="s">
        <v>389</v>
      </c>
      <c r="D10" s="8">
        <v>2016</v>
      </c>
      <c r="E10" s="9" t="s">
        <v>12</v>
      </c>
      <c r="F10" s="265" t="str">
        <f>IF($E$1-$D10&lt;=4,"D1",IF($E$1-$D10&lt;=7,"D2",IF($E$1-$D10&lt;=9,"D3",IF($E$1-$D10&lt;=11,"D4",IF($E$1-$D10&lt;=13,"D5",IF($E$1-$D10&lt;=15,"D6",IF($E$1-$D10&lt;=17,"D7","J")))))))</f>
        <v>D1</v>
      </c>
      <c r="G10" s="266"/>
      <c r="H10" s="267"/>
      <c r="I10" s="361"/>
      <c r="J10" s="279"/>
      <c r="K10" s="1"/>
    </row>
    <row r="11" spans="1:11" ht="19.5" customHeight="1">
      <c r="A11" s="341">
        <v>5</v>
      </c>
      <c r="B11" s="265">
        <v>35</v>
      </c>
      <c r="C11" s="43" t="s">
        <v>382</v>
      </c>
      <c r="D11" s="8">
        <v>2017</v>
      </c>
      <c r="E11" s="9" t="s">
        <v>16</v>
      </c>
      <c r="F11" s="265" t="str">
        <f>IF($E$1-$D11&lt;=4,"D1",IF($E$1-$D11&lt;=7,"D2",IF($E$1-$D11&lt;=9,"D3",IF($E$1-$D11&lt;=11,"D4",IF($E$1-$D11&lt;=13,"D5",IF($E$1-$D11&lt;=15,"D6",IF($E$1-$D11&lt;=17,"D7","J")))))))</f>
        <v>D1</v>
      </c>
      <c r="G11" s="266"/>
      <c r="H11" s="267"/>
      <c r="J11" s="279"/>
      <c r="K11" s="270"/>
    </row>
    <row r="12" spans="1:10" s="12" customFormat="1" ht="19.5" customHeight="1" thickBot="1">
      <c r="A12" s="341">
        <v>6</v>
      </c>
      <c r="B12" s="362">
        <v>46</v>
      </c>
      <c r="C12" s="43" t="s">
        <v>383</v>
      </c>
      <c r="D12" s="8">
        <v>2017</v>
      </c>
      <c r="E12" s="280" t="s">
        <v>384</v>
      </c>
      <c r="F12" s="265" t="str">
        <f>IF($E$1-$D12&lt;=4,"D1",IF($E$1-$D12&lt;=7,"D2",IF($E$1-$D12&lt;=9,"D3",IF($E$1-$D12&lt;=11,"D4",IF($E$1-$D12&lt;=13,"D5",IF($E$1-$D12&lt;=15,"D6",IF($E$1-$D12&lt;=17,"D7","J")))))))</f>
        <v>D1</v>
      </c>
      <c r="G12" s="273"/>
      <c r="H12" s="274"/>
      <c r="I12" s="361"/>
      <c r="J12" s="279"/>
    </row>
    <row r="13" spans="1:9" s="250" customFormat="1" ht="19.5" customHeight="1" thickBot="1">
      <c r="A13" s="308" t="s">
        <v>481</v>
      </c>
      <c r="B13" s="309"/>
      <c r="C13" s="309"/>
      <c r="D13" s="309"/>
      <c r="E13" s="309"/>
      <c r="F13" s="310"/>
      <c r="G13" s="311"/>
      <c r="H13" s="312"/>
      <c r="I13" s="313"/>
    </row>
    <row r="14" spans="1:10" s="322" customFormat="1" ht="19.5" customHeight="1">
      <c r="A14" s="363">
        <v>1</v>
      </c>
      <c r="B14" s="315">
        <v>2</v>
      </c>
      <c r="C14" s="316" t="s">
        <v>378</v>
      </c>
      <c r="D14" s="317">
        <v>2012</v>
      </c>
      <c r="E14" s="316" t="s">
        <v>16</v>
      </c>
      <c r="F14" s="315" t="str">
        <f>IF($E$1-$D14&lt;=4,"D1",IF($E$1-$D14&lt;=7,"D2",IF($E$1-$D14&lt;=9,"D3",IF($E$1-$D14&lt;=11,"D4",IF($E$1-$D14&lt;=13,"D5",IF($E$1-$D14&lt;=15,"D6",IF($E$1-$D14&lt;=17,"D7","J")))))))</f>
        <v>D2</v>
      </c>
      <c r="G14" s="319"/>
      <c r="H14" s="320"/>
      <c r="I14" s="321"/>
      <c r="J14" s="316"/>
    </row>
    <row r="15" spans="1:10" s="331" customFormat="1" ht="19.5" customHeight="1">
      <c r="A15" s="364">
        <v>2</v>
      </c>
      <c r="B15" s="324">
        <v>150</v>
      </c>
      <c r="C15" s="327" t="s">
        <v>420</v>
      </c>
      <c r="D15" s="326">
        <v>2012</v>
      </c>
      <c r="E15" s="365" t="s">
        <v>16</v>
      </c>
      <c r="F15" s="324" t="str">
        <f>IF($E$1-$D15&lt;=4,"D1",IF($E$1-$D15&lt;=7,"D2",IF($E$1-$D15&lt;=9,"D3",IF($E$1-$D15&lt;=11,"D4",IF($E$1-$D15&lt;=13,"D5",IF($E$1-$D15&lt;=15,"D6",IF($E$1-$D15&lt;=17,"D7","J")))))))</f>
        <v>D2</v>
      </c>
      <c r="G15" s="328"/>
      <c r="H15" s="329"/>
      <c r="I15" s="330"/>
      <c r="J15" s="325"/>
    </row>
    <row r="16" spans="1:10" s="340" customFormat="1" ht="19.5" customHeight="1">
      <c r="A16" s="366">
        <v>3</v>
      </c>
      <c r="B16" s="333">
        <v>156</v>
      </c>
      <c r="C16" s="336" t="s">
        <v>405</v>
      </c>
      <c r="D16" s="335">
        <v>2012</v>
      </c>
      <c r="E16" s="356" t="s">
        <v>16</v>
      </c>
      <c r="F16" s="333" t="str">
        <f>IF($E$1-$D16&lt;=4,"D1",IF($E$1-$D16&lt;=7,"D2",IF($E$1-$D16&lt;=9,"D3",IF($E$1-$D16&lt;=11,"D4",IF($E$1-$D16&lt;=13,"D5",IF($E$1-$D16&lt;=15,"D6",IF($E$1-$D16&lt;=17,"D7","J")))))))</f>
        <v>D2</v>
      </c>
      <c r="G16" s="337"/>
      <c r="H16" s="338"/>
      <c r="I16" s="339"/>
      <c r="J16" s="334"/>
    </row>
    <row r="17" spans="1:10" ht="19.5" customHeight="1">
      <c r="A17" s="271">
        <v>4</v>
      </c>
      <c r="B17" s="264">
        <v>54</v>
      </c>
      <c r="C17" s="9" t="s">
        <v>393</v>
      </c>
      <c r="D17" s="8">
        <v>2012</v>
      </c>
      <c r="E17" s="43" t="s">
        <v>271</v>
      </c>
      <c r="F17" s="265" t="s">
        <v>394</v>
      </c>
      <c r="G17" s="266"/>
      <c r="H17" s="267"/>
      <c r="I17" s="281"/>
      <c r="J17" s="282"/>
    </row>
    <row r="18" spans="1:10" ht="19.5" customHeight="1">
      <c r="A18" s="271">
        <v>5</v>
      </c>
      <c r="B18" s="265">
        <v>91</v>
      </c>
      <c r="C18" s="9" t="s">
        <v>421</v>
      </c>
      <c r="D18" s="8">
        <v>2014</v>
      </c>
      <c r="E18" s="9" t="s">
        <v>12</v>
      </c>
      <c r="F18" s="275" t="str">
        <f aca="true" t="shared" si="0" ref="F18:F26">IF($E$1-$D18&lt;=4,"D1",IF($E$1-$D18&lt;=7,"D2",IF($E$1-$D18&lt;=9,"D3",IF($E$1-$D18&lt;=11,"D4",IF($E$1-$D18&lt;=13,"D5",IF($E$1-$D18&lt;=15,"D6",IF($E$1-$D18&lt;=17,"D7","J")))))))</f>
        <v>D2</v>
      </c>
      <c r="G18" s="266"/>
      <c r="H18" s="267"/>
      <c r="J18" s="279"/>
    </row>
    <row r="19" spans="1:10" ht="19.5" customHeight="1">
      <c r="A19" s="271">
        <v>6</v>
      </c>
      <c r="B19" s="265">
        <v>59</v>
      </c>
      <c r="C19" s="9" t="s">
        <v>395</v>
      </c>
      <c r="D19" s="8">
        <v>2013</v>
      </c>
      <c r="E19" s="9" t="s">
        <v>396</v>
      </c>
      <c r="F19" s="265" t="str">
        <f t="shared" si="0"/>
        <v>D2</v>
      </c>
      <c r="G19" s="266"/>
      <c r="H19" s="267"/>
      <c r="J19" s="279"/>
    </row>
    <row r="20" spans="1:10" ht="19.5" customHeight="1">
      <c r="A20" s="271">
        <v>7</v>
      </c>
      <c r="B20" s="265">
        <v>180</v>
      </c>
      <c r="C20" s="9" t="s">
        <v>414</v>
      </c>
      <c r="D20" s="8">
        <v>2012</v>
      </c>
      <c r="E20" s="9" t="s">
        <v>12</v>
      </c>
      <c r="F20" s="265" t="str">
        <f t="shared" si="0"/>
        <v>D2</v>
      </c>
      <c r="G20" s="266"/>
      <c r="H20" s="267"/>
      <c r="J20" s="279"/>
    </row>
    <row r="21" spans="1:10" ht="19.5" customHeight="1">
      <c r="A21" s="271">
        <v>8</v>
      </c>
      <c r="B21" s="265">
        <v>152</v>
      </c>
      <c r="C21" s="9" t="s">
        <v>401</v>
      </c>
      <c r="D21" s="8">
        <v>2012</v>
      </c>
      <c r="E21" s="9" t="s">
        <v>402</v>
      </c>
      <c r="F21" s="275" t="str">
        <f t="shared" si="0"/>
        <v>D2</v>
      </c>
      <c r="G21" s="266"/>
      <c r="H21" s="267"/>
      <c r="J21" s="279"/>
    </row>
    <row r="22" spans="1:10" ht="19.5" customHeight="1">
      <c r="A22" s="271">
        <v>9</v>
      </c>
      <c r="B22" s="265">
        <v>185</v>
      </c>
      <c r="C22" s="43" t="s">
        <v>415</v>
      </c>
      <c r="D22" s="8">
        <v>2014</v>
      </c>
      <c r="E22" s="280" t="s">
        <v>16</v>
      </c>
      <c r="F22" s="265" t="str">
        <f t="shared" si="0"/>
        <v>D2</v>
      </c>
      <c r="G22" s="266"/>
      <c r="H22" s="267"/>
      <c r="J22" s="279"/>
    </row>
    <row r="23" spans="1:10" s="283" customFormat="1" ht="19.5" customHeight="1">
      <c r="A23" s="271">
        <v>10</v>
      </c>
      <c r="B23" s="265">
        <v>170</v>
      </c>
      <c r="C23" s="43" t="s">
        <v>412</v>
      </c>
      <c r="D23" s="8">
        <v>2013</v>
      </c>
      <c r="E23" s="280" t="s">
        <v>407</v>
      </c>
      <c r="F23" s="275" t="str">
        <f t="shared" si="0"/>
        <v>D2</v>
      </c>
      <c r="G23" s="284"/>
      <c r="H23" s="285"/>
      <c r="I23" s="5"/>
      <c r="J23" s="279"/>
    </row>
    <row r="24" spans="1:10" ht="19.5" customHeight="1">
      <c r="A24" s="271">
        <v>11</v>
      </c>
      <c r="B24" s="265">
        <v>158</v>
      </c>
      <c r="C24" s="43" t="s">
        <v>406</v>
      </c>
      <c r="D24" s="8">
        <v>2013</v>
      </c>
      <c r="E24" s="280" t="s">
        <v>407</v>
      </c>
      <c r="F24" s="264" t="str">
        <f t="shared" si="0"/>
        <v>D2</v>
      </c>
      <c r="G24" s="52"/>
      <c r="H24" s="11"/>
      <c r="J24" s="279"/>
    </row>
    <row r="25" spans="1:10" ht="19.5" customHeight="1">
      <c r="A25" s="271">
        <v>12</v>
      </c>
      <c r="B25" s="265">
        <v>154</v>
      </c>
      <c r="C25" s="43" t="s">
        <v>403</v>
      </c>
      <c r="D25" s="8">
        <v>2014</v>
      </c>
      <c r="E25" s="280" t="s">
        <v>402</v>
      </c>
      <c r="F25" s="265" t="str">
        <f t="shared" si="0"/>
        <v>D2</v>
      </c>
      <c r="G25" s="266"/>
      <c r="H25" s="267"/>
      <c r="J25" s="279"/>
    </row>
    <row r="26" spans="1:10" ht="19.5" customHeight="1" thickBot="1">
      <c r="A26" s="271">
        <v>13</v>
      </c>
      <c r="B26" s="265">
        <v>159</v>
      </c>
      <c r="C26" s="43" t="s">
        <v>408</v>
      </c>
      <c r="D26" s="8">
        <v>2014</v>
      </c>
      <c r="E26" s="280" t="s">
        <v>12</v>
      </c>
      <c r="F26" s="265" t="str">
        <f t="shared" si="0"/>
        <v>D2</v>
      </c>
      <c r="G26" s="266"/>
      <c r="H26" s="267"/>
      <c r="J26" s="279"/>
    </row>
    <row r="27" spans="1:9" s="250" customFormat="1" ht="19.5" customHeight="1" thickBot="1">
      <c r="A27" s="308" t="s">
        <v>482</v>
      </c>
      <c r="B27" s="309"/>
      <c r="C27" s="309"/>
      <c r="D27" s="309"/>
      <c r="E27" s="309"/>
      <c r="F27" s="310"/>
      <c r="G27" s="311"/>
      <c r="H27" s="312"/>
      <c r="I27" s="313"/>
    </row>
    <row r="28" spans="1:10" s="322" customFormat="1" ht="19.5" customHeight="1">
      <c r="A28" s="363">
        <v>1</v>
      </c>
      <c r="B28" s="315">
        <v>49</v>
      </c>
      <c r="C28" s="316" t="s">
        <v>390</v>
      </c>
      <c r="D28" s="317">
        <v>2010</v>
      </c>
      <c r="E28" s="316" t="s">
        <v>391</v>
      </c>
      <c r="F28" s="315" t="str">
        <f>IF($E$1-$D28&lt;=4,"D1",IF($E$1-$D28&lt;=7,"D2",IF($E$1-$D28&lt;=9,"D3",IF($E$1-$D28&lt;=11,"D4",IF($E$1-$D28&lt;=13,"D5",IF($E$1-$D28&lt;=15,"D6",IF($E$1-$D28&lt;=17,"D7","J")))))))</f>
        <v>D3</v>
      </c>
      <c r="G28" s="319"/>
      <c r="H28" s="320"/>
      <c r="I28" s="321"/>
      <c r="J28" s="316"/>
    </row>
    <row r="29" spans="1:10" s="331" customFormat="1" ht="19.5" customHeight="1">
      <c r="A29" s="364">
        <v>2</v>
      </c>
      <c r="B29" s="324">
        <v>62</v>
      </c>
      <c r="C29" s="325" t="s">
        <v>380</v>
      </c>
      <c r="D29" s="326">
        <v>2011</v>
      </c>
      <c r="E29" s="325" t="s">
        <v>16</v>
      </c>
      <c r="F29" s="324" t="str">
        <f>IF($E$1-$D29&lt;=4,"D1",IF($E$1-$D29&lt;=7,"D2",IF($E$1-$D29&lt;=9,"D3",IF($E$1-$D29&lt;=11,"D4",IF($E$1-$D29&lt;=13,"D5",IF($E$1-$D29&lt;=15,"D6",IF($E$1-$D29&lt;=17,"D7","J")))))))</f>
        <v>D3</v>
      </c>
      <c r="G29" s="328"/>
      <c r="H29" s="329"/>
      <c r="I29" s="330"/>
      <c r="J29" s="325"/>
    </row>
    <row r="30" spans="1:10" s="340" customFormat="1" ht="19.5" customHeight="1">
      <c r="A30" s="366">
        <v>3</v>
      </c>
      <c r="B30" s="333">
        <v>68</v>
      </c>
      <c r="C30" s="336" t="s">
        <v>419</v>
      </c>
      <c r="D30" s="335">
        <v>2011</v>
      </c>
      <c r="E30" s="356" t="s">
        <v>12</v>
      </c>
      <c r="F30" s="333" t="str">
        <f>IF($E$1-$D30&lt;=4,"D1",IF($E$1-$D30&lt;=7,"D2",IF($E$1-$D30&lt;=9,"D3",IF($E$1-$D30&lt;=11,"D4",IF($E$1-$D30&lt;=13,"D5",IF($E$1-$D30&lt;=15,"D6",IF($E$1-$D30&lt;=17,"D7","J")))))))</f>
        <v>D3</v>
      </c>
      <c r="G30" s="337"/>
      <c r="H30" s="338"/>
      <c r="I30" s="339"/>
      <c r="J30" s="334"/>
    </row>
    <row r="31" spans="1:10" ht="19.5" customHeight="1" thickBot="1">
      <c r="A31" s="271">
        <v>4</v>
      </c>
      <c r="B31" s="265">
        <v>67</v>
      </c>
      <c r="C31" s="43" t="s">
        <v>418</v>
      </c>
      <c r="D31" s="8">
        <v>2011</v>
      </c>
      <c r="E31" s="280" t="s">
        <v>19</v>
      </c>
      <c r="F31" s="265" t="str">
        <f>IF($E$1-$D31&lt;=4,"D1",IF($E$1-$D31&lt;=7,"D2",IF($E$1-$D31&lt;=9,"D3",IF($E$1-$D31&lt;=11,"D4",IF($E$1-$D31&lt;=13,"D5",IF($E$1-$D31&lt;=15,"D6",IF($E$1-$D31&lt;=17,"D7","J")))))))</f>
        <v>D3</v>
      </c>
      <c r="G31" s="266"/>
      <c r="H31" s="267"/>
      <c r="J31" s="279"/>
    </row>
    <row r="32" spans="1:9" s="250" customFormat="1" ht="19.5" customHeight="1" thickBot="1">
      <c r="A32" s="308" t="s">
        <v>483</v>
      </c>
      <c r="B32" s="309"/>
      <c r="C32" s="309"/>
      <c r="D32" s="309"/>
      <c r="E32" s="309"/>
      <c r="F32" s="310"/>
      <c r="G32" s="311"/>
      <c r="H32" s="312"/>
      <c r="I32" s="313"/>
    </row>
    <row r="33" spans="1:10" s="322" customFormat="1" ht="19.5" customHeight="1">
      <c r="A33" s="363">
        <v>1</v>
      </c>
      <c r="B33" s="315">
        <v>43</v>
      </c>
      <c r="C33" s="318" t="s">
        <v>385</v>
      </c>
      <c r="D33" s="317">
        <v>2008</v>
      </c>
      <c r="E33" s="367" t="s">
        <v>386</v>
      </c>
      <c r="F33" s="315" t="str">
        <f aca="true" t="shared" si="1" ref="F33:F41">IF($E$1-$D33&lt;=4,"D1",IF($E$1-$D33&lt;=7,"D2",IF($E$1-$D33&lt;=9,"D3",IF($E$1-$D33&lt;=11,"D4",IF($E$1-$D33&lt;=13,"D5",IF($E$1-$D33&lt;=15,"D6",IF($E$1-$D33&lt;=17,"D7","J")))))))</f>
        <v>D4</v>
      </c>
      <c r="G33" s="319"/>
      <c r="H33" s="320"/>
      <c r="I33" s="321"/>
      <c r="J33" s="316"/>
    </row>
    <row r="34" spans="1:10" s="331" customFormat="1" ht="19.5" customHeight="1">
      <c r="A34" s="364">
        <v>2</v>
      </c>
      <c r="B34" s="324">
        <v>151</v>
      </c>
      <c r="C34" s="325" t="s">
        <v>400</v>
      </c>
      <c r="D34" s="326">
        <v>2009</v>
      </c>
      <c r="E34" s="325" t="s">
        <v>12</v>
      </c>
      <c r="F34" s="324" t="str">
        <f t="shared" si="1"/>
        <v>D4</v>
      </c>
      <c r="G34" s="328"/>
      <c r="H34" s="329"/>
      <c r="I34" s="330"/>
      <c r="J34" s="325"/>
    </row>
    <row r="35" spans="1:10" s="340" customFormat="1" ht="19.5" customHeight="1">
      <c r="A35" s="343">
        <v>3</v>
      </c>
      <c r="B35" s="333">
        <v>25</v>
      </c>
      <c r="C35" s="334" t="s">
        <v>381</v>
      </c>
      <c r="D35" s="335">
        <v>2008</v>
      </c>
      <c r="E35" s="334" t="s">
        <v>16</v>
      </c>
      <c r="F35" s="333" t="str">
        <f t="shared" si="1"/>
        <v>D4</v>
      </c>
      <c r="G35" s="337"/>
      <c r="H35" s="368"/>
      <c r="I35" s="339"/>
      <c r="J35" s="334"/>
    </row>
    <row r="36" spans="1:10" ht="19.5" customHeight="1">
      <c r="A36" s="271">
        <v>4</v>
      </c>
      <c r="B36" s="265">
        <v>157</v>
      </c>
      <c r="C36" s="9" t="s">
        <v>404</v>
      </c>
      <c r="D36" s="8">
        <v>2009</v>
      </c>
      <c r="E36" s="9" t="s">
        <v>16</v>
      </c>
      <c r="F36" s="275" t="str">
        <f t="shared" si="1"/>
        <v>D4</v>
      </c>
      <c r="G36" s="266"/>
      <c r="H36" s="267"/>
      <c r="J36" s="279"/>
    </row>
    <row r="37" spans="1:10" ht="19.5" customHeight="1">
      <c r="A37" s="271">
        <v>7</v>
      </c>
      <c r="B37" s="265">
        <v>178</v>
      </c>
      <c r="C37" s="9" t="s">
        <v>413</v>
      </c>
      <c r="D37" s="8">
        <v>2008</v>
      </c>
      <c r="E37" s="9" t="s">
        <v>16</v>
      </c>
      <c r="F37" s="265" t="str">
        <f t="shared" si="1"/>
        <v>D4</v>
      </c>
      <c r="G37" s="266"/>
      <c r="H37" s="267"/>
      <c r="J37" s="279"/>
    </row>
    <row r="38" spans="1:10" ht="19.5" customHeight="1">
      <c r="A38" s="271">
        <v>8</v>
      </c>
      <c r="B38" s="265">
        <v>187</v>
      </c>
      <c r="C38" s="9" t="s">
        <v>417</v>
      </c>
      <c r="D38" s="8">
        <v>2008</v>
      </c>
      <c r="E38" s="9" t="s">
        <v>241</v>
      </c>
      <c r="F38" s="265" t="str">
        <f t="shared" si="1"/>
        <v>D4</v>
      </c>
      <c r="G38" s="266"/>
      <c r="H38" s="267"/>
      <c r="J38" s="279"/>
    </row>
    <row r="39" spans="1:10" ht="19.5" customHeight="1">
      <c r="A39" s="263">
        <v>9</v>
      </c>
      <c r="B39" s="265">
        <v>65</v>
      </c>
      <c r="C39" s="43" t="s">
        <v>399</v>
      </c>
      <c r="D39" s="8">
        <v>2009</v>
      </c>
      <c r="E39" s="280" t="s">
        <v>12</v>
      </c>
      <c r="F39" s="265" t="str">
        <f t="shared" si="1"/>
        <v>D4</v>
      </c>
      <c r="G39" s="266"/>
      <c r="H39" s="267"/>
      <c r="J39" s="279"/>
    </row>
    <row r="40" spans="1:17" ht="19.5" customHeight="1">
      <c r="A40" s="271">
        <v>10</v>
      </c>
      <c r="B40" s="264">
        <v>7</v>
      </c>
      <c r="C40" s="9" t="s">
        <v>377</v>
      </c>
      <c r="D40" s="8">
        <v>2009</v>
      </c>
      <c r="E40" s="9" t="s">
        <v>16</v>
      </c>
      <c r="F40" s="265" t="str">
        <f t="shared" si="1"/>
        <v>D4</v>
      </c>
      <c r="G40" s="266"/>
      <c r="H40" s="267"/>
      <c r="I40" s="63"/>
      <c r="J40" s="9"/>
      <c r="Q40" s="369"/>
    </row>
    <row r="41" spans="1:10" ht="19.5" customHeight="1" thickBot="1">
      <c r="A41" s="271">
        <v>11</v>
      </c>
      <c r="B41" s="265">
        <v>63</v>
      </c>
      <c r="C41" s="43" t="s">
        <v>397</v>
      </c>
      <c r="D41" s="8">
        <v>2008</v>
      </c>
      <c r="E41" s="280" t="s">
        <v>398</v>
      </c>
      <c r="F41" s="275" t="str">
        <f t="shared" si="1"/>
        <v>D4</v>
      </c>
      <c r="G41" s="57"/>
      <c r="H41" s="267"/>
      <c r="J41" s="279"/>
    </row>
    <row r="42" spans="1:9" s="250" customFormat="1" ht="19.5" customHeight="1" thickBot="1">
      <c r="A42" s="308" t="s">
        <v>484</v>
      </c>
      <c r="B42" s="309"/>
      <c r="C42" s="309"/>
      <c r="D42" s="309"/>
      <c r="E42" s="309"/>
      <c r="F42" s="310"/>
      <c r="G42" s="311"/>
      <c r="H42" s="312"/>
      <c r="I42" s="313"/>
    </row>
    <row r="43" spans="1:10" s="322" customFormat="1" ht="19.5" customHeight="1">
      <c r="A43" s="363">
        <v>1</v>
      </c>
      <c r="B43" s="315">
        <v>52</v>
      </c>
      <c r="C43" s="316" t="s">
        <v>392</v>
      </c>
      <c r="D43" s="317">
        <v>2006</v>
      </c>
      <c r="E43" s="316" t="s">
        <v>391</v>
      </c>
      <c r="F43" s="315" t="str">
        <f>IF($E$1-$D43&lt;=4,"D1",IF($E$1-$D43&lt;=7,"D2",IF($E$1-$D43&lt;=9,"D3",IF($E$1-$D43&lt;=11,"D4",IF($E$1-$D43&lt;=13,"D5",IF($E$1-$D43&lt;=15,"D6",IF($E$1-$D43&lt;=17,"D7","J")))))))</f>
        <v>D5</v>
      </c>
      <c r="G43" s="319"/>
      <c r="H43" s="320"/>
      <c r="I43" s="321"/>
      <c r="J43" s="316"/>
    </row>
    <row r="44" spans="1:10" s="331" customFormat="1" ht="19.5" customHeight="1">
      <c r="A44" s="364">
        <v>2</v>
      </c>
      <c r="B44" s="370">
        <v>60</v>
      </c>
      <c r="C44" s="325" t="s">
        <v>379</v>
      </c>
      <c r="D44" s="326">
        <v>2007</v>
      </c>
      <c r="E44" s="325" t="s">
        <v>16</v>
      </c>
      <c r="F44" s="324" t="str">
        <f>IF($E$1-$D44&lt;=4,"D1",IF($E$1-$D44&lt;=7,"D2",IF($E$1-$D44&lt;=9,"D3",IF($E$1-$D44&lt;=11,"D4",IF($E$1-$D44&lt;=13,"D5",IF($E$1-$D44&lt;=15,"D6",IF($E$1-$D44&lt;=17,"D7","J")))))))</f>
        <v>D5</v>
      </c>
      <c r="G44" s="328"/>
      <c r="H44" s="329"/>
      <c r="I44" s="330"/>
      <c r="J44" s="325"/>
    </row>
    <row r="45" spans="1:10" s="340" customFormat="1" ht="19.5" customHeight="1" thickBot="1">
      <c r="A45" s="366">
        <v>3</v>
      </c>
      <c r="B45" s="371">
        <v>8</v>
      </c>
      <c r="C45" s="372" t="s">
        <v>376</v>
      </c>
      <c r="D45" s="373">
        <v>2007</v>
      </c>
      <c r="E45" s="372" t="s">
        <v>16</v>
      </c>
      <c r="F45" s="371" t="str">
        <f>IF($E$1-$D45&lt;=4,"D1",IF($E$1-$D45&lt;=7,"D2",IF($E$1-$D45&lt;=9,"D3",IF($E$1-$D45&lt;=11,"D4",IF($E$1-$D45&lt;=13,"D5",IF($E$1-$D45&lt;=15,"D6",IF($E$1-$D45&lt;=17,"D7","J")))))))</f>
        <v>D5</v>
      </c>
      <c r="G45" s="337"/>
      <c r="H45" s="338"/>
      <c r="I45" s="339"/>
      <c r="J45" s="334"/>
    </row>
    <row r="46" spans="1:9" s="250" customFormat="1" ht="19.5" customHeight="1" thickBot="1">
      <c r="A46" s="308" t="s">
        <v>485</v>
      </c>
      <c r="B46" s="309"/>
      <c r="C46" s="309"/>
      <c r="D46" s="309"/>
      <c r="E46" s="309"/>
      <c r="F46" s="310"/>
      <c r="G46" s="311"/>
      <c r="H46" s="312"/>
      <c r="I46" s="313"/>
    </row>
    <row r="47" spans="1:9" s="322" customFormat="1" ht="19.5" customHeight="1">
      <c r="A47" s="374">
        <v>1</v>
      </c>
      <c r="B47" s="375">
        <v>66</v>
      </c>
      <c r="C47" s="376" t="s">
        <v>409</v>
      </c>
      <c r="D47" s="377" t="s">
        <v>410</v>
      </c>
      <c r="E47" s="378" t="s">
        <v>396</v>
      </c>
      <c r="F47" s="375" t="s">
        <v>411</v>
      </c>
      <c r="G47" s="319"/>
      <c r="H47" s="320"/>
      <c r="I47" s="321"/>
    </row>
    <row r="48" spans="1:9" s="322" customFormat="1" ht="19.5" customHeight="1">
      <c r="A48" s="379"/>
      <c r="B48" s="380"/>
      <c r="C48" s="381"/>
      <c r="D48" s="321"/>
      <c r="E48" s="382"/>
      <c r="F48" s="380"/>
      <c r="G48" s="383"/>
      <c r="H48" s="384"/>
      <c r="I48" s="321"/>
    </row>
    <row r="49" spans="1:9" s="3" customFormat="1" ht="12.75">
      <c r="A49" s="3" t="s">
        <v>422</v>
      </c>
      <c r="C49" s="1"/>
      <c r="D49" s="49"/>
      <c r="E49" s="1"/>
      <c r="F49" s="49"/>
      <c r="G49" s="49"/>
      <c r="H49" s="289"/>
      <c r="I49" s="49"/>
    </row>
    <row r="55" ht="14.25">
      <c r="P55" s="254"/>
    </row>
  </sheetData>
  <sheetProtection/>
  <mergeCells count="9">
    <mergeCell ref="A32:F32"/>
    <mergeCell ref="A42:F42"/>
    <mergeCell ref="A46:F46"/>
    <mergeCell ref="A2:H2"/>
    <mergeCell ref="A3:H3"/>
    <mergeCell ref="A4:B4"/>
    <mergeCell ref="A6:F6"/>
    <mergeCell ref="A13:F13"/>
    <mergeCell ref="A27:F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1">
      <selection activeCell="A2" sqref="A2:H2"/>
    </sheetView>
  </sheetViews>
  <sheetFormatPr defaultColWidth="8.8515625" defaultRowHeight="12.75"/>
  <cols>
    <col min="1" max="1" width="4.8515625" style="245" customWidth="1"/>
    <col min="2" max="2" width="7.140625" style="246" customWidth="1"/>
    <col min="3" max="3" width="27.00390625" style="1" customWidth="1"/>
    <col min="4" max="4" width="19.140625" style="246" customWidth="1"/>
    <col min="5" max="5" width="18.00390625" style="1" customWidth="1"/>
    <col min="6" max="6" width="7.7109375" style="246" customWidth="1"/>
    <col min="7" max="7" width="6.421875" style="5" hidden="1" customWidth="1"/>
    <col min="8" max="8" width="15.00390625" style="5" customWidth="1"/>
    <col min="9" max="9" width="8.8515625" style="5" hidden="1" customWidth="1"/>
    <col min="10" max="16384" width="8.8515625" style="1" customWidth="1"/>
  </cols>
  <sheetData>
    <row r="1" spans="4:5" ht="3" customHeight="1" thickBot="1">
      <c r="D1" s="246" t="s">
        <v>5</v>
      </c>
      <c r="E1" s="1">
        <v>2019</v>
      </c>
    </row>
    <row r="2" spans="1:8" s="250" customFormat="1" ht="30" customHeight="1" thickBot="1">
      <c r="A2" s="247" t="s">
        <v>370</v>
      </c>
      <c r="B2" s="248"/>
      <c r="C2" s="248"/>
      <c r="D2" s="248"/>
      <c r="E2" s="248"/>
      <c r="F2" s="248"/>
      <c r="G2" s="248"/>
      <c r="H2" s="249"/>
    </row>
    <row r="3" spans="1:8" s="254" customFormat="1" ht="21" customHeight="1" thickBot="1">
      <c r="A3" s="251" t="s">
        <v>371</v>
      </c>
      <c r="B3" s="252"/>
      <c r="C3" s="252"/>
      <c r="D3" s="252"/>
      <c r="E3" s="252"/>
      <c r="F3" s="252"/>
      <c r="G3" s="252"/>
      <c r="H3" s="253"/>
    </row>
    <row r="4" spans="1:9" s="254" customFormat="1" ht="21.75" customHeight="1">
      <c r="A4" s="255"/>
      <c r="B4" s="255"/>
      <c r="D4" s="256"/>
      <c r="F4" s="256"/>
      <c r="G4" s="256"/>
      <c r="I4" s="257"/>
    </row>
    <row r="5" spans="1:10" s="262" customFormat="1" ht="31.5" customHeight="1">
      <c r="A5" s="258" t="s">
        <v>372</v>
      </c>
      <c r="B5" s="259" t="s">
        <v>7</v>
      </c>
      <c r="C5" s="260" t="s">
        <v>0</v>
      </c>
      <c r="D5" s="259" t="s">
        <v>8</v>
      </c>
      <c r="E5" s="260" t="s">
        <v>1</v>
      </c>
      <c r="F5" s="259" t="s">
        <v>127</v>
      </c>
      <c r="G5" s="259" t="s">
        <v>373</v>
      </c>
      <c r="H5" s="259" t="s">
        <v>2</v>
      </c>
      <c r="I5" s="261" t="s">
        <v>374</v>
      </c>
      <c r="J5" s="260" t="s">
        <v>375</v>
      </c>
    </row>
    <row r="6" spans="1:10" s="270" customFormat="1" ht="19.5" customHeight="1">
      <c r="A6" s="263">
        <v>1</v>
      </c>
      <c r="B6" s="264">
        <v>8</v>
      </c>
      <c r="C6" s="9" t="s">
        <v>376</v>
      </c>
      <c r="D6" s="8">
        <v>2007</v>
      </c>
      <c r="E6" s="9" t="s">
        <v>16</v>
      </c>
      <c r="F6" s="265" t="str">
        <f aca="true" t="shared" si="0" ref="F6:F19">IF($E$1-$D6&lt;=4,"D1",IF($E$1-$D6&lt;=7,"D2",IF($E$1-$D6&lt;=9,"D3",IF($E$1-$D6&lt;=11,"D4",IF($E$1-$D6&lt;=13,"D5",IF($E$1-$D6&lt;=15,"D6",IF($E$1-$D6&lt;=17,"D7","J")))))))</f>
        <v>D5</v>
      </c>
      <c r="G6" s="266"/>
      <c r="H6" s="267"/>
      <c r="I6" s="268"/>
      <c r="J6" s="269"/>
    </row>
    <row r="7" spans="1:10" s="12" customFormat="1" ht="19.5" customHeight="1">
      <c r="A7" s="271">
        <v>2</v>
      </c>
      <c r="B7" s="272">
        <v>7</v>
      </c>
      <c r="C7" s="9" t="s">
        <v>377</v>
      </c>
      <c r="D7" s="8">
        <v>2009</v>
      </c>
      <c r="E7" s="9" t="s">
        <v>16</v>
      </c>
      <c r="F7" s="265" t="str">
        <f t="shared" si="0"/>
        <v>D4</v>
      </c>
      <c r="G7" s="273"/>
      <c r="H7" s="274"/>
      <c r="I7" s="268"/>
      <c r="J7" s="9"/>
    </row>
    <row r="8" spans="1:10" s="12" customFormat="1" ht="19.5" customHeight="1">
      <c r="A8" s="263">
        <v>3</v>
      </c>
      <c r="B8" s="264">
        <v>2</v>
      </c>
      <c r="C8" s="9" t="s">
        <v>378</v>
      </c>
      <c r="D8" s="8">
        <v>2012</v>
      </c>
      <c r="E8" s="9" t="s">
        <v>16</v>
      </c>
      <c r="F8" s="275" t="str">
        <f t="shared" si="0"/>
        <v>D2</v>
      </c>
      <c r="G8" s="266"/>
      <c r="H8" s="267"/>
      <c r="I8" s="276"/>
      <c r="J8" s="9"/>
    </row>
    <row r="9" spans="1:10" ht="19.5" customHeight="1">
      <c r="A9" s="263">
        <v>4</v>
      </c>
      <c r="B9" s="277">
        <v>60</v>
      </c>
      <c r="C9" s="9" t="s">
        <v>379</v>
      </c>
      <c r="D9" s="8">
        <v>2007</v>
      </c>
      <c r="E9" s="9" t="s">
        <v>16</v>
      </c>
      <c r="F9" s="265" t="str">
        <f t="shared" si="0"/>
        <v>D5</v>
      </c>
      <c r="G9" s="266"/>
      <c r="H9" s="267"/>
      <c r="I9" s="278"/>
      <c r="J9" s="279"/>
    </row>
    <row r="10" spans="1:10" ht="19.5" customHeight="1">
      <c r="A10" s="271">
        <v>5</v>
      </c>
      <c r="B10" s="265">
        <v>62</v>
      </c>
      <c r="C10" s="9" t="s">
        <v>380</v>
      </c>
      <c r="D10" s="8">
        <v>2011</v>
      </c>
      <c r="E10" s="9" t="s">
        <v>16</v>
      </c>
      <c r="F10" s="275" t="str">
        <f t="shared" si="0"/>
        <v>D3</v>
      </c>
      <c r="G10" s="52"/>
      <c r="H10" s="11"/>
      <c r="J10" s="279"/>
    </row>
    <row r="11" spans="1:10" ht="19.5" customHeight="1">
      <c r="A11" s="263">
        <v>6</v>
      </c>
      <c r="B11" s="265">
        <v>25</v>
      </c>
      <c r="C11" s="9" t="s">
        <v>381</v>
      </c>
      <c r="D11" s="8">
        <v>2008</v>
      </c>
      <c r="E11" s="9" t="s">
        <v>16</v>
      </c>
      <c r="F11" s="265" t="str">
        <f t="shared" si="0"/>
        <v>D4</v>
      </c>
      <c r="G11" s="266"/>
      <c r="H11" s="267"/>
      <c r="J11" s="279"/>
    </row>
    <row r="12" spans="1:10" ht="19.5" customHeight="1">
      <c r="A12" s="271">
        <v>7</v>
      </c>
      <c r="B12" s="265">
        <v>35</v>
      </c>
      <c r="C12" s="43" t="s">
        <v>382</v>
      </c>
      <c r="D12" s="8">
        <v>2017</v>
      </c>
      <c r="E12" s="9" t="s">
        <v>16</v>
      </c>
      <c r="F12" s="265" t="str">
        <f t="shared" si="0"/>
        <v>D1</v>
      </c>
      <c r="G12" s="266"/>
      <c r="H12" s="267"/>
      <c r="J12" s="279"/>
    </row>
    <row r="13" spans="1:10" ht="19.5" customHeight="1">
      <c r="A13" s="263">
        <v>8</v>
      </c>
      <c r="B13" s="265">
        <v>46</v>
      </c>
      <c r="C13" s="43" t="s">
        <v>383</v>
      </c>
      <c r="D13" s="8">
        <v>2017</v>
      </c>
      <c r="E13" s="280" t="s">
        <v>384</v>
      </c>
      <c r="F13" s="265" t="str">
        <f t="shared" si="0"/>
        <v>D1</v>
      </c>
      <c r="G13" s="266"/>
      <c r="H13" s="267"/>
      <c r="J13" s="279"/>
    </row>
    <row r="14" spans="1:10" ht="19.5" customHeight="1">
      <c r="A14" s="263">
        <v>9</v>
      </c>
      <c r="B14" s="265">
        <v>43</v>
      </c>
      <c r="C14" s="43" t="s">
        <v>385</v>
      </c>
      <c r="D14" s="8">
        <v>2008</v>
      </c>
      <c r="E14" s="280" t="s">
        <v>386</v>
      </c>
      <c r="F14" s="265" t="str">
        <f t="shared" si="0"/>
        <v>D4</v>
      </c>
      <c r="G14" s="266"/>
      <c r="H14" s="267"/>
      <c r="J14" s="279"/>
    </row>
    <row r="15" spans="1:10" ht="19.5" customHeight="1">
      <c r="A15" s="271">
        <v>10</v>
      </c>
      <c r="B15" s="265">
        <v>44</v>
      </c>
      <c r="C15" s="43" t="s">
        <v>387</v>
      </c>
      <c r="D15" s="8">
        <v>2015</v>
      </c>
      <c r="E15" s="280" t="s">
        <v>16</v>
      </c>
      <c r="F15" s="264" t="str">
        <f t="shared" si="0"/>
        <v>D1</v>
      </c>
      <c r="G15" s="52"/>
      <c r="H15" s="11"/>
      <c r="J15" s="279"/>
    </row>
    <row r="16" spans="1:10" ht="19.5" customHeight="1">
      <c r="A16" s="263">
        <v>11</v>
      </c>
      <c r="B16" s="265">
        <v>45</v>
      </c>
      <c r="C16" s="9" t="s">
        <v>388</v>
      </c>
      <c r="D16" s="8">
        <v>2015</v>
      </c>
      <c r="E16" s="280" t="s">
        <v>16</v>
      </c>
      <c r="F16" s="264" t="str">
        <f t="shared" si="0"/>
        <v>D1</v>
      </c>
      <c r="G16" s="266"/>
      <c r="H16" s="267"/>
      <c r="J16" s="279"/>
    </row>
    <row r="17" spans="1:10" ht="19.5" customHeight="1">
      <c r="A17" s="271">
        <v>12</v>
      </c>
      <c r="B17" s="265">
        <v>48</v>
      </c>
      <c r="C17" s="9" t="s">
        <v>389</v>
      </c>
      <c r="D17" s="8">
        <v>2016</v>
      </c>
      <c r="E17" s="9" t="s">
        <v>12</v>
      </c>
      <c r="F17" s="265" t="str">
        <f t="shared" si="0"/>
        <v>D1</v>
      </c>
      <c r="G17" s="266"/>
      <c r="H17" s="267"/>
      <c r="J17" s="279"/>
    </row>
    <row r="18" spans="1:10" ht="19.5" customHeight="1">
      <c r="A18" s="263">
        <v>13</v>
      </c>
      <c r="B18" s="265">
        <v>49</v>
      </c>
      <c r="C18" s="9" t="s">
        <v>390</v>
      </c>
      <c r="D18" s="8">
        <v>2010</v>
      </c>
      <c r="E18" s="9" t="s">
        <v>391</v>
      </c>
      <c r="F18" s="265" t="str">
        <f t="shared" si="0"/>
        <v>D3</v>
      </c>
      <c r="G18" s="266"/>
      <c r="H18" s="267"/>
      <c r="J18" s="279"/>
    </row>
    <row r="19" spans="1:10" ht="19.5" customHeight="1">
      <c r="A19" s="263">
        <v>14</v>
      </c>
      <c r="B19" s="265">
        <v>52</v>
      </c>
      <c r="C19" s="9" t="s">
        <v>392</v>
      </c>
      <c r="D19" s="8">
        <v>2006</v>
      </c>
      <c r="E19" s="9" t="s">
        <v>391</v>
      </c>
      <c r="F19" s="265" t="str">
        <f t="shared" si="0"/>
        <v>D5</v>
      </c>
      <c r="G19" s="266"/>
      <c r="H19" s="267"/>
      <c r="J19" s="279"/>
    </row>
    <row r="20" spans="1:10" s="283" customFormat="1" ht="19.5" customHeight="1">
      <c r="A20" s="271">
        <v>15</v>
      </c>
      <c r="B20" s="264">
        <v>54</v>
      </c>
      <c r="C20" s="9" t="s">
        <v>393</v>
      </c>
      <c r="D20" s="8">
        <v>2012</v>
      </c>
      <c r="E20" s="43" t="s">
        <v>271</v>
      </c>
      <c r="F20" s="265" t="s">
        <v>394</v>
      </c>
      <c r="G20" s="266"/>
      <c r="H20" s="267"/>
      <c r="I20" s="281"/>
      <c r="J20" s="282"/>
    </row>
    <row r="21" spans="1:10" ht="19.5" customHeight="1">
      <c r="A21" s="263">
        <v>16</v>
      </c>
      <c r="B21" s="265">
        <v>59</v>
      </c>
      <c r="C21" s="9" t="s">
        <v>395</v>
      </c>
      <c r="D21" s="8">
        <v>2013</v>
      </c>
      <c r="E21" s="9" t="s">
        <v>396</v>
      </c>
      <c r="F21" s="265" t="str">
        <f aca="true" t="shared" si="1" ref="F21:F30">IF($E$1-$D21&lt;=4,"D1",IF($E$1-$D21&lt;=7,"D2",IF($E$1-$D21&lt;=9,"D3",IF($E$1-$D21&lt;=11,"D4",IF($E$1-$D21&lt;=13,"D5",IF($E$1-$D21&lt;=15,"D6",IF($E$1-$D21&lt;=17,"D7","J")))))))</f>
        <v>D2</v>
      </c>
      <c r="G21" s="266"/>
      <c r="H21" s="267"/>
      <c r="J21" s="279"/>
    </row>
    <row r="22" spans="1:10" ht="19.5" customHeight="1">
      <c r="A22" s="271">
        <v>17</v>
      </c>
      <c r="B22" s="265">
        <v>63</v>
      </c>
      <c r="C22" s="43" t="s">
        <v>397</v>
      </c>
      <c r="D22" s="8">
        <v>2008</v>
      </c>
      <c r="E22" s="280" t="s">
        <v>398</v>
      </c>
      <c r="F22" s="275" t="str">
        <f t="shared" si="1"/>
        <v>D4</v>
      </c>
      <c r="G22" s="57"/>
      <c r="H22" s="267"/>
      <c r="J22" s="279"/>
    </row>
    <row r="23" spans="1:10" ht="19.5" customHeight="1">
      <c r="A23" s="263">
        <v>18</v>
      </c>
      <c r="B23" s="265">
        <v>65</v>
      </c>
      <c r="C23" s="43" t="s">
        <v>399</v>
      </c>
      <c r="D23" s="8">
        <v>2009</v>
      </c>
      <c r="E23" s="280" t="s">
        <v>12</v>
      </c>
      <c r="F23" s="265" t="str">
        <f t="shared" si="1"/>
        <v>D4</v>
      </c>
      <c r="G23" s="266"/>
      <c r="H23" s="267"/>
      <c r="J23" s="279"/>
    </row>
    <row r="24" spans="1:10" ht="19.5" customHeight="1">
      <c r="A24" s="263">
        <v>19</v>
      </c>
      <c r="B24" s="265">
        <v>151</v>
      </c>
      <c r="C24" s="9" t="s">
        <v>400</v>
      </c>
      <c r="D24" s="8">
        <v>2009</v>
      </c>
      <c r="E24" s="9" t="s">
        <v>12</v>
      </c>
      <c r="F24" s="265" t="str">
        <f t="shared" si="1"/>
        <v>D4</v>
      </c>
      <c r="G24" s="266"/>
      <c r="H24" s="267"/>
      <c r="J24" s="279"/>
    </row>
    <row r="25" spans="1:10" ht="19.5" customHeight="1">
      <c r="A25" s="271">
        <v>20</v>
      </c>
      <c r="B25" s="265">
        <v>152</v>
      </c>
      <c r="C25" s="9" t="s">
        <v>401</v>
      </c>
      <c r="D25" s="8">
        <v>2012</v>
      </c>
      <c r="E25" s="9" t="s">
        <v>402</v>
      </c>
      <c r="F25" s="275" t="str">
        <f t="shared" si="1"/>
        <v>D2</v>
      </c>
      <c r="G25" s="266"/>
      <c r="H25" s="267"/>
      <c r="J25" s="279"/>
    </row>
    <row r="26" spans="1:10" ht="19.5" customHeight="1">
      <c r="A26" s="263">
        <v>21</v>
      </c>
      <c r="B26" s="265">
        <v>154</v>
      </c>
      <c r="C26" s="43" t="s">
        <v>403</v>
      </c>
      <c r="D26" s="8">
        <v>2014</v>
      </c>
      <c r="E26" s="280" t="s">
        <v>402</v>
      </c>
      <c r="F26" s="265" t="str">
        <f t="shared" si="1"/>
        <v>D2</v>
      </c>
      <c r="G26" s="266"/>
      <c r="H26" s="267"/>
      <c r="J26" s="279"/>
    </row>
    <row r="27" spans="1:10" ht="19.5" customHeight="1">
      <c r="A27" s="271">
        <v>22</v>
      </c>
      <c r="B27" s="265">
        <v>157</v>
      </c>
      <c r="C27" s="9" t="s">
        <v>404</v>
      </c>
      <c r="D27" s="8">
        <v>2009</v>
      </c>
      <c r="E27" s="9" t="s">
        <v>16</v>
      </c>
      <c r="F27" s="275" t="str">
        <f t="shared" si="1"/>
        <v>D4</v>
      </c>
      <c r="G27" s="266"/>
      <c r="H27" s="267"/>
      <c r="J27" s="279"/>
    </row>
    <row r="28" spans="1:10" ht="19.5" customHeight="1">
      <c r="A28" s="263">
        <v>23</v>
      </c>
      <c r="B28" s="265">
        <v>156</v>
      </c>
      <c r="C28" s="43" t="s">
        <v>405</v>
      </c>
      <c r="D28" s="8">
        <v>2012</v>
      </c>
      <c r="E28" s="280" t="s">
        <v>16</v>
      </c>
      <c r="F28" s="265" t="str">
        <f t="shared" si="1"/>
        <v>D2</v>
      </c>
      <c r="G28" s="266"/>
      <c r="H28" s="267"/>
      <c r="J28" s="279"/>
    </row>
    <row r="29" spans="1:10" ht="19.5" customHeight="1">
      <c r="A29" s="263">
        <v>24</v>
      </c>
      <c r="B29" s="265">
        <v>158</v>
      </c>
      <c r="C29" s="43" t="s">
        <v>406</v>
      </c>
      <c r="D29" s="8">
        <v>2013</v>
      </c>
      <c r="E29" s="280" t="s">
        <v>407</v>
      </c>
      <c r="F29" s="264" t="str">
        <f t="shared" si="1"/>
        <v>D2</v>
      </c>
      <c r="G29" s="52"/>
      <c r="H29" s="11"/>
      <c r="J29" s="279"/>
    </row>
    <row r="30" spans="1:10" ht="19.5" customHeight="1">
      <c r="A30" s="271">
        <v>25</v>
      </c>
      <c r="B30" s="265">
        <v>159</v>
      </c>
      <c r="C30" s="43" t="s">
        <v>408</v>
      </c>
      <c r="D30" s="8">
        <v>2014</v>
      </c>
      <c r="E30" s="280" t="s">
        <v>12</v>
      </c>
      <c r="F30" s="265" t="str">
        <f t="shared" si="1"/>
        <v>D2</v>
      </c>
      <c r="G30" s="266"/>
      <c r="H30" s="267"/>
      <c r="J30" s="279"/>
    </row>
    <row r="31" spans="1:10" ht="19.5" customHeight="1">
      <c r="A31" s="263">
        <v>26</v>
      </c>
      <c r="B31" s="265">
        <v>66</v>
      </c>
      <c r="C31" s="43" t="s">
        <v>409</v>
      </c>
      <c r="D31" s="8" t="s">
        <v>410</v>
      </c>
      <c r="E31" s="280" t="s">
        <v>396</v>
      </c>
      <c r="F31" s="275" t="s">
        <v>411</v>
      </c>
      <c r="G31" s="266"/>
      <c r="H31" s="267"/>
      <c r="J31" s="279"/>
    </row>
    <row r="32" spans="1:10" ht="19.5" customHeight="1">
      <c r="A32" s="271">
        <v>27</v>
      </c>
      <c r="B32" s="265">
        <v>170</v>
      </c>
      <c r="C32" s="43" t="s">
        <v>412</v>
      </c>
      <c r="D32" s="8">
        <v>2013</v>
      </c>
      <c r="E32" s="280" t="s">
        <v>407</v>
      </c>
      <c r="F32" s="275" t="str">
        <f>IF($E$1-$D32&lt;=4,"D1",IF($E$1-$D32&lt;=7,"D2",IF($E$1-$D32&lt;=9,"D3",IF($E$1-$D32&lt;=11,"D4",IF($E$1-$D32&lt;=13,"D5",IF($E$1-$D32&lt;=15,"D6",IF($E$1-$D32&lt;=17,"D7","J")))))))</f>
        <v>D2</v>
      </c>
      <c r="G32" s="284"/>
      <c r="H32" s="285"/>
      <c r="J32" s="279"/>
    </row>
    <row r="33" spans="1:10" ht="19.5" customHeight="1">
      <c r="A33" s="263">
        <v>28</v>
      </c>
      <c r="B33" s="265">
        <v>178</v>
      </c>
      <c r="C33" s="9" t="s">
        <v>413</v>
      </c>
      <c r="D33" s="8">
        <v>2008</v>
      </c>
      <c r="E33" s="9" t="s">
        <v>16</v>
      </c>
      <c r="F33" s="265" t="str">
        <f>IF($E$1-$D33&lt;=4,"D1",IF($E$1-$D33&lt;=7,"D2",IF($E$1-$D33&lt;=9,"D3",IF($E$1-$D33&lt;=11,"D4",IF($E$1-$D33&lt;=13,"D5",IF($E$1-$D33&lt;=15,"D6",IF($E$1-$D33&lt;=17,"D7","J")))))))</f>
        <v>D4</v>
      </c>
      <c r="G33" s="266"/>
      <c r="H33" s="267"/>
      <c r="J33" s="279"/>
    </row>
    <row r="34" spans="1:10" ht="19.5" customHeight="1">
      <c r="A34" s="263">
        <v>29</v>
      </c>
      <c r="B34" s="265">
        <v>180</v>
      </c>
      <c r="C34" s="9" t="s">
        <v>414</v>
      </c>
      <c r="D34" s="8">
        <v>2012</v>
      </c>
      <c r="E34" s="9"/>
      <c r="F34" s="265" t="str">
        <f>IF($E$1-$D34&lt;=4,"D1",IF($E$1-$D34&lt;=7,"D2",IF($E$1-$D34&lt;=9,"D3",IF($E$1-$D34&lt;=11,"D4",IF($E$1-$D34&lt;=13,"D5",IF($E$1-$D34&lt;=15,"D6",IF($E$1-$D34&lt;=17,"D7","J")))))))</f>
        <v>D2</v>
      </c>
      <c r="G34" s="266"/>
      <c r="H34" s="267"/>
      <c r="J34" s="279"/>
    </row>
    <row r="35" spans="1:10" ht="19.5" customHeight="1">
      <c r="A35" s="271">
        <v>30</v>
      </c>
      <c r="B35" s="265">
        <v>185</v>
      </c>
      <c r="C35" s="43" t="s">
        <v>415</v>
      </c>
      <c r="D35" s="8">
        <v>2014</v>
      </c>
      <c r="E35" s="280" t="s">
        <v>16</v>
      </c>
      <c r="F35" s="265" t="str">
        <f>IF($E$1-$D35&lt;=4,"D1",IF($E$1-$D35&lt;=7,"D2",IF($E$1-$D35&lt;=9,"D3",IF($E$1-$D35&lt;=11,"D4",IF($E$1-$D35&lt;=13,"D5",IF($E$1-$D35&lt;=15,"D6",IF($E$1-$D35&lt;=17,"D7","J")))))))</f>
        <v>D2</v>
      </c>
      <c r="G35" s="266"/>
      <c r="H35" s="267"/>
      <c r="J35" s="279"/>
    </row>
    <row r="36" spans="1:10" ht="19.5" customHeight="1">
      <c r="A36" s="263">
        <v>31</v>
      </c>
      <c r="B36" s="265">
        <v>186</v>
      </c>
      <c r="C36" s="43" t="s">
        <v>416</v>
      </c>
      <c r="D36" s="8">
        <v>2016</v>
      </c>
      <c r="E36" s="280" t="s">
        <v>16</v>
      </c>
      <c r="F36" s="265" t="str">
        <f aca="true" t="shared" si="2" ref="F36:F99">IF($E$1-$D36&lt;=4,"D1",IF($E$1-$D36&lt;=7,"D2",IF($E$1-$D36&lt;=9,"D3",IF($E$1-$D36&lt;=11,"D4",IF($E$1-$D36&lt;=13,"D5",IF($E$1-$D36&lt;=15,"D6",IF($E$1-$D36&lt;=17,"D7","J")))))))</f>
        <v>D1</v>
      </c>
      <c r="G36" s="266"/>
      <c r="H36" s="267"/>
      <c r="J36" s="279"/>
    </row>
    <row r="37" spans="1:10" ht="19.5" customHeight="1">
      <c r="A37" s="271">
        <v>32</v>
      </c>
      <c r="B37" s="265">
        <v>187</v>
      </c>
      <c r="C37" s="9" t="s">
        <v>417</v>
      </c>
      <c r="D37" s="8">
        <v>2008</v>
      </c>
      <c r="E37" s="9" t="s">
        <v>241</v>
      </c>
      <c r="F37" s="265" t="str">
        <f t="shared" si="2"/>
        <v>D4</v>
      </c>
      <c r="G37" s="266"/>
      <c r="H37" s="267"/>
      <c r="J37" s="279"/>
    </row>
    <row r="38" spans="1:10" ht="19.5" customHeight="1">
      <c r="A38" s="263">
        <v>33</v>
      </c>
      <c r="B38" s="265">
        <v>67</v>
      </c>
      <c r="C38" s="43" t="s">
        <v>418</v>
      </c>
      <c r="D38" s="8">
        <v>2011</v>
      </c>
      <c r="E38" s="280" t="s">
        <v>19</v>
      </c>
      <c r="F38" s="265" t="str">
        <f t="shared" si="2"/>
        <v>D3</v>
      </c>
      <c r="G38" s="266"/>
      <c r="H38" s="267"/>
      <c r="J38" s="279"/>
    </row>
    <row r="39" spans="1:8" ht="19.5" customHeight="1">
      <c r="A39" s="263">
        <v>34</v>
      </c>
      <c r="B39" s="265">
        <v>68</v>
      </c>
      <c r="C39" s="43" t="s">
        <v>419</v>
      </c>
      <c r="D39" s="8">
        <v>2011</v>
      </c>
      <c r="E39" s="280" t="s">
        <v>12</v>
      </c>
      <c r="F39" s="265" t="str">
        <f t="shared" si="2"/>
        <v>D3</v>
      </c>
      <c r="G39" s="266"/>
      <c r="H39" s="286"/>
    </row>
    <row r="40" spans="1:8" ht="19.5" customHeight="1">
      <c r="A40" s="271">
        <v>35</v>
      </c>
      <c r="B40" s="265">
        <v>150</v>
      </c>
      <c r="C40" s="43" t="s">
        <v>420</v>
      </c>
      <c r="D40" s="8">
        <v>2012</v>
      </c>
      <c r="E40" s="280" t="s">
        <v>16</v>
      </c>
      <c r="F40" s="265" t="str">
        <f t="shared" si="2"/>
        <v>D2</v>
      </c>
      <c r="G40" s="266"/>
      <c r="H40" s="267"/>
    </row>
    <row r="41" spans="1:8" ht="19.5" customHeight="1">
      <c r="A41" s="263">
        <v>36</v>
      </c>
      <c r="B41" s="265">
        <v>91</v>
      </c>
      <c r="C41" s="9" t="s">
        <v>421</v>
      </c>
      <c r="D41" s="8">
        <v>2014</v>
      </c>
      <c r="E41" s="9" t="s">
        <v>12</v>
      </c>
      <c r="F41" s="275" t="str">
        <f t="shared" si="2"/>
        <v>D2</v>
      </c>
      <c r="G41" s="266"/>
      <c r="H41" s="267"/>
    </row>
    <row r="42" spans="1:8" ht="19.5" customHeight="1">
      <c r="A42" s="271">
        <v>37</v>
      </c>
      <c r="B42" s="265"/>
      <c r="C42" s="43"/>
      <c r="D42" s="8">
        <v>2005</v>
      </c>
      <c r="E42" s="280"/>
      <c r="F42" s="265" t="str">
        <f t="shared" si="2"/>
        <v>D6</v>
      </c>
      <c r="G42" s="266"/>
      <c r="H42" s="267"/>
    </row>
    <row r="43" spans="1:8" ht="19.5" customHeight="1">
      <c r="A43" s="263">
        <v>38</v>
      </c>
      <c r="B43" s="265"/>
      <c r="C43" s="43"/>
      <c r="D43" s="8">
        <v>2005</v>
      </c>
      <c r="E43" s="280"/>
      <c r="F43" s="265" t="str">
        <f t="shared" si="2"/>
        <v>D6</v>
      </c>
      <c r="G43" s="266"/>
      <c r="H43" s="267"/>
    </row>
    <row r="44" spans="1:8" ht="19.5" customHeight="1">
      <c r="A44" s="263">
        <v>39</v>
      </c>
      <c r="B44" s="265"/>
      <c r="C44" s="43"/>
      <c r="D44" s="8">
        <v>2005</v>
      </c>
      <c r="E44" s="9"/>
      <c r="F44" s="265" t="str">
        <f t="shared" si="2"/>
        <v>D6</v>
      </c>
      <c r="G44" s="266"/>
      <c r="H44" s="267"/>
    </row>
    <row r="45" spans="1:8" ht="19.5" customHeight="1">
      <c r="A45" s="271">
        <v>40</v>
      </c>
      <c r="B45" s="265"/>
      <c r="C45" s="9"/>
      <c r="D45" s="8">
        <v>2005</v>
      </c>
      <c r="E45" s="9"/>
      <c r="F45" s="265" t="str">
        <f t="shared" si="2"/>
        <v>D6</v>
      </c>
      <c r="G45" s="266"/>
      <c r="H45" s="267"/>
    </row>
    <row r="46" spans="1:8" ht="19.5" customHeight="1">
      <c r="A46" s="263">
        <v>41</v>
      </c>
      <c r="B46" s="265"/>
      <c r="C46" s="279"/>
      <c r="D46" s="8">
        <v>2005</v>
      </c>
      <c r="E46" s="279"/>
      <c r="F46" s="265" t="str">
        <f t="shared" si="2"/>
        <v>D6</v>
      </c>
      <c r="G46" s="266"/>
      <c r="H46" s="267"/>
    </row>
    <row r="47" spans="1:8" ht="19.5" customHeight="1">
      <c r="A47" s="271">
        <v>42</v>
      </c>
      <c r="B47" s="265"/>
      <c r="C47" s="279"/>
      <c r="D47" s="8">
        <v>2005</v>
      </c>
      <c r="E47" s="279"/>
      <c r="F47" s="275" t="str">
        <f t="shared" si="2"/>
        <v>D6</v>
      </c>
      <c r="G47" s="266"/>
      <c r="H47" s="267"/>
    </row>
    <row r="48" spans="1:8" ht="19.5" customHeight="1">
      <c r="A48" s="263">
        <v>43</v>
      </c>
      <c r="B48" s="265"/>
      <c r="C48" s="9"/>
      <c r="D48" s="8">
        <v>2005</v>
      </c>
      <c r="E48" s="9"/>
      <c r="F48" s="265" t="str">
        <f t="shared" si="2"/>
        <v>D6</v>
      </c>
      <c r="G48" s="266"/>
      <c r="H48" s="267"/>
    </row>
    <row r="49" spans="1:9" s="12" customFormat="1" ht="19.5" customHeight="1">
      <c r="A49" s="263">
        <v>44</v>
      </c>
      <c r="B49" s="264"/>
      <c r="C49" s="9"/>
      <c r="D49" s="8">
        <v>2005</v>
      </c>
      <c r="E49" s="43"/>
      <c r="F49" s="265" t="str">
        <f t="shared" si="2"/>
        <v>D6</v>
      </c>
      <c r="G49" s="52"/>
      <c r="H49" s="11"/>
      <c r="I49" s="63"/>
    </row>
    <row r="50" spans="1:8" ht="19.5" customHeight="1">
      <c r="A50" s="271">
        <v>45</v>
      </c>
      <c r="B50" s="265"/>
      <c r="C50" s="9"/>
      <c r="D50" s="8">
        <v>2005</v>
      </c>
      <c r="E50" s="43"/>
      <c r="F50" s="275" t="str">
        <f t="shared" si="2"/>
        <v>D6</v>
      </c>
      <c r="G50" s="52"/>
      <c r="H50" s="11"/>
    </row>
    <row r="51" spans="1:8" ht="19.5" customHeight="1">
      <c r="A51" s="263">
        <v>46</v>
      </c>
      <c r="B51" s="265"/>
      <c r="C51" s="279"/>
      <c r="D51" s="8">
        <v>2005</v>
      </c>
      <c r="E51" s="279"/>
      <c r="F51" s="265" t="str">
        <f t="shared" si="2"/>
        <v>D6</v>
      </c>
      <c r="G51" s="266"/>
      <c r="H51" s="267"/>
    </row>
    <row r="52" spans="1:8" ht="19.5" customHeight="1">
      <c r="A52" s="271">
        <v>47</v>
      </c>
      <c r="B52" s="265"/>
      <c r="C52" s="279"/>
      <c r="D52" s="8">
        <v>2005</v>
      </c>
      <c r="E52" s="279"/>
      <c r="F52" s="265" t="str">
        <f t="shared" si="2"/>
        <v>D6</v>
      </c>
      <c r="G52" s="266"/>
      <c r="H52" s="267"/>
    </row>
    <row r="53" spans="1:8" ht="19.5" customHeight="1">
      <c r="A53" s="263">
        <v>48</v>
      </c>
      <c r="B53" s="265"/>
      <c r="C53" s="279"/>
      <c r="D53" s="8">
        <v>2005</v>
      </c>
      <c r="E53" s="279"/>
      <c r="F53" s="265" t="str">
        <f t="shared" si="2"/>
        <v>D6</v>
      </c>
      <c r="G53" s="266"/>
      <c r="H53" s="267"/>
    </row>
    <row r="54" spans="1:8" ht="19.5" customHeight="1">
      <c r="A54" s="263">
        <v>49</v>
      </c>
      <c r="B54" s="265"/>
      <c r="C54" s="279"/>
      <c r="D54" s="8">
        <v>2005</v>
      </c>
      <c r="E54" s="279"/>
      <c r="F54" s="275" t="str">
        <f t="shared" si="2"/>
        <v>D6</v>
      </c>
      <c r="G54" s="266"/>
      <c r="H54" s="267"/>
    </row>
    <row r="55" spans="1:8" ht="19.5" customHeight="1">
      <c r="A55" s="271">
        <v>50</v>
      </c>
      <c r="B55" s="265"/>
      <c r="C55" s="279"/>
      <c r="D55" s="8">
        <v>2005</v>
      </c>
      <c r="E55" s="279"/>
      <c r="F55" s="265" t="str">
        <f t="shared" si="2"/>
        <v>D6</v>
      </c>
      <c r="G55" s="266"/>
      <c r="H55" s="267"/>
    </row>
    <row r="56" spans="1:8" ht="19.5" customHeight="1">
      <c r="A56" s="263">
        <v>51</v>
      </c>
      <c r="B56" s="265"/>
      <c r="C56" s="279"/>
      <c r="D56" s="8">
        <v>2005</v>
      </c>
      <c r="E56" s="279"/>
      <c r="F56" s="265" t="str">
        <f t="shared" si="2"/>
        <v>D6</v>
      </c>
      <c r="G56" s="266"/>
      <c r="H56" s="267"/>
    </row>
    <row r="57" spans="1:8" ht="19.5" customHeight="1">
      <c r="A57" s="271">
        <v>52</v>
      </c>
      <c r="B57" s="265"/>
      <c r="C57" s="279"/>
      <c r="D57" s="8">
        <v>2005</v>
      </c>
      <c r="E57" s="279"/>
      <c r="F57" s="265" t="str">
        <f t="shared" si="2"/>
        <v>D6</v>
      </c>
      <c r="G57" s="266"/>
      <c r="H57" s="267"/>
    </row>
    <row r="58" spans="1:8" ht="19.5" customHeight="1">
      <c r="A58" s="263">
        <v>53</v>
      </c>
      <c r="B58" s="265"/>
      <c r="C58" s="279"/>
      <c r="D58" s="8">
        <v>2005</v>
      </c>
      <c r="E58" s="279"/>
      <c r="F58" s="275" t="str">
        <f t="shared" si="2"/>
        <v>D6</v>
      </c>
      <c r="G58" s="266"/>
      <c r="H58" s="267"/>
    </row>
    <row r="59" spans="1:8" ht="19.5" customHeight="1">
      <c r="A59" s="263">
        <v>54</v>
      </c>
      <c r="B59" s="265"/>
      <c r="C59" s="279"/>
      <c r="D59" s="8">
        <v>2005</v>
      </c>
      <c r="E59" s="279"/>
      <c r="F59" s="265" t="str">
        <f t="shared" si="2"/>
        <v>D6</v>
      </c>
      <c r="G59" s="266"/>
      <c r="H59" s="267"/>
    </row>
    <row r="60" spans="1:8" ht="19.5" customHeight="1">
      <c r="A60" s="271">
        <v>55</v>
      </c>
      <c r="B60" s="265"/>
      <c r="C60" s="279"/>
      <c r="D60" s="8">
        <v>2005</v>
      </c>
      <c r="E60" s="279"/>
      <c r="F60" s="265" t="str">
        <f t="shared" si="2"/>
        <v>D6</v>
      </c>
      <c r="G60" s="266"/>
      <c r="H60" s="267"/>
    </row>
    <row r="61" spans="1:8" ht="19.5" customHeight="1">
      <c r="A61" s="263">
        <v>56</v>
      </c>
      <c r="B61" s="265"/>
      <c r="C61" s="279"/>
      <c r="D61" s="8">
        <v>2005</v>
      </c>
      <c r="E61" s="279"/>
      <c r="F61" s="265" t="str">
        <f t="shared" si="2"/>
        <v>D6</v>
      </c>
      <c r="G61" s="266"/>
      <c r="H61" s="267"/>
    </row>
    <row r="62" spans="1:8" ht="19.5" customHeight="1">
      <c r="A62" s="271">
        <v>57</v>
      </c>
      <c r="B62" s="265"/>
      <c r="C62" s="279"/>
      <c r="D62" s="8">
        <v>2005</v>
      </c>
      <c r="E62" s="279"/>
      <c r="F62" s="275" t="str">
        <f t="shared" si="2"/>
        <v>D6</v>
      </c>
      <c r="G62" s="266"/>
      <c r="H62" s="267"/>
    </row>
    <row r="63" spans="1:8" ht="19.5" customHeight="1">
      <c r="A63" s="263">
        <v>58</v>
      </c>
      <c r="B63" s="265"/>
      <c r="C63" s="43"/>
      <c r="D63" s="8">
        <v>2005</v>
      </c>
      <c r="E63" s="279"/>
      <c r="F63" s="265" t="str">
        <f t="shared" si="2"/>
        <v>D6</v>
      </c>
      <c r="G63" s="266"/>
      <c r="H63" s="267"/>
    </row>
    <row r="64" spans="1:8" ht="19.5" customHeight="1">
      <c r="A64" s="263">
        <v>59</v>
      </c>
      <c r="B64" s="265"/>
      <c r="C64" s="279"/>
      <c r="D64" s="8">
        <v>2005</v>
      </c>
      <c r="E64" s="279"/>
      <c r="F64" s="265" t="str">
        <f t="shared" si="2"/>
        <v>D6</v>
      </c>
      <c r="G64" s="266"/>
      <c r="H64" s="267"/>
    </row>
    <row r="65" spans="1:8" ht="19.5" customHeight="1">
      <c r="A65" s="271">
        <v>60</v>
      </c>
      <c r="B65" s="265"/>
      <c r="C65" s="279"/>
      <c r="D65" s="8">
        <v>2005</v>
      </c>
      <c r="E65" s="279"/>
      <c r="F65" s="265" t="str">
        <f t="shared" si="2"/>
        <v>D6</v>
      </c>
      <c r="G65" s="266"/>
      <c r="H65" s="267"/>
    </row>
    <row r="66" spans="1:8" ht="19.5" customHeight="1">
      <c r="A66" s="263">
        <v>61</v>
      </c>
      <c r="B66" s="265"/>
      <c r="C66" s="279"/>
      <c r="D66" s="8">
        <v>2005</v>
      </c>
      <c r="E66" s="279"/>
      <c r="F66" s="275" t="str">
        <f t="shared" si="2"/>
        <v>D6</v>
      </c>
      <c r="G66" s="266"/>
      <c r="H66" s="267"/>
    </row>
    <row r="67" spans="1:8" ht="19.5" customHeight="1">
      <c r="A67" s="271">
        <v>62</v>
      </c>
      <c r="B67" s="265"/>
      <c r="C67" s="279"/>
      <c r="D67" s="8">
        <v>2005</v>
      </c>
      <c r="E67" s="279"/>
      <c r="F67" s="265" t="str">
        <f t="shared" si="2"/>
        <v>D6</v>
      </c>
      <c r="G67" s="266"/>
      <c r="H67" s="267"/>
    </row>
    <row r="68" spans="1:8" ht="19.5" customHeight="1">
      <c r="A68" s="263">
        <v>63</v>
      </c>
      <c r="B68" s="265"/>
      <c r="C68" s="9"/>
      <c r="D68" s="8">
        <v>2005</v>
      </c>
      <c r="E68" s="279"/>
      <c r="F68" s="265" t="str">
        <f t="shared" si="2"/>
        <v>D6</v>
      </c>
      <c r="G68" s="266"/>
      <c r="H68" s="267"/>
    </row>
    <row r="69" spans="1:8" ht="19.5" customHeight="1">
      <c r="A69" s="263">
        <v>64</v>
      </c>
      <c r="B69" s="265"/>
      <c r="C69" s="279"/>
      <c r="D69" s="8">
        <v>2005</v>
      </c>
      <c r="E69" s="279"/>
      <c r="F69" s="265" t="str">
        <f t="shared" si="2"/>
        <v>D6</v>
      </c>
      <c r="G69" s="266"/>
      <c r="H69" s="267"/>
    </row>
    <row r="70" spans="1:8" ht="19.5" customHeight="1">
      <c r="A70" s="271">
        <v>65</v>
      </c>
      <c r="B70" s="265"/>
      <c r="C70" s="279"/>
      <c r="D70" s="8">
        <v>2005</v>
      </c>
      <c r="E70" s="279"/>
      <c r="F70" s="275" t="str">
        <f t="shared" si="2"/>
        <v>D6</v>
      </c>
      <c r="G70" s="266"/>
      <c r="H70" s="267"/>
    </row>
    <row r="71" spans="1:8" ht="19.5" customHeight="1">
      <c r="A71" s="263">
        <v>66</v>
      </c>
      <c r="B71" s="265"/>
      <c r="C71" s="279"/>
      <c r="D71" s="8">
        <v>2005</v>
      </c>
      <c r="E71" s="279"/>
      <c r="F71" s="265" t="str">
        <f t="shared" si="2"/>
        <v>D6</v>
      </c>
      <c r="G71" s="266"/>
      <c r="H71" s="267"/>
    </row>
    <row r="72" spans="1:8" ht="19.5" customHeight="1">
      <c r="A72" s="271">
        <v>67</v>
      </c>
      <c r="B72" s="265"/>
      <c r="C72" s="279"/>
      <c r="D72" s="8">
        <v>2005</v>
      </c>
      <c r="E72" s="279"/>
      <c r="F72" s="265" t="str">
        <f t="shared" si="2"/>
        <v>D6</v>
      </c>
      <c r="G72" s="266"/>
      <c r="H72" s="267"/>
    </row>
    <row r="73" spans="1:8" ht="19.5" customHeight="1">
      <c r="A73" s="263">
        <v>68</v>
      </c>
      <c r="B73" s="265"/>
      <c r="C73" s="279"/>
      <c r="D73" s="8">
        <v>2005</v>
      </c>
      <c r="E73" s="279"/>
      <c r="F73" s="265" t="str">
        <f t="shared" si="2"/>
        <v>D6</v>
      </c>
      <c r="G73" s="266"/>
      <c r="H73" s="267"/>
    </row>
    <row r="74" spans="1:9" s="288" customFormat="1" ht="19.5" customHeight="1">
      <c r="A74" s="263">
        <v>69</v>
      </c>
      <c r="B74" s="265"/>
      <c r="C74" s="279"/>
      <c r="D74" s="8">
        <v>2005</v>
      </c>
      <c r="E74" s="279"/>
      <c r="F74" s="265" t="str">
        <f t="shared" si="2"/>
        <v>D6</v>
      </c>
      <c r="G74" s="266"/>
      <c r="H74" s="267"/>
      <c r="I74" s="287"/>
    </row>
    <row r="75" spans="1:9" s="283" customFormat="1" ht="19.5" customHeight="1">
      <c r="A75" s="271">
        <v>70</v>
      </c>
      <c r="B75" s="275"/>
      <c r="C75" s="282"/>
      <c r="D75" s="8">
        <v>2005</v>
      </c>
      <c r="E75" s="282"/>
      <c r="F75" s="265" t="str">
        <f t="shared" si="2"/>
        <v>D6</v>
      </c>
      <c r="G75" s="284"/>
      <c r="H75" s="285"/>
      <c r="I75" s="281"/>
    </row>
    <row r="76" spans="1:8" ht="19.5" customHeight="1">
      <c r="A76" s="263">
        <v>71</v>
      </c>
      <c r="B76" s="265"/>
      <c r="C76" s="279"/>
      <c r="D76" s="8">
        <v>2005</v>
      </c>
      <c r="E76" s="279"/>
      <c r="F76" s="265" t="str">
        <f t="shared" si="2"/>
        <v>D6</v>
      </c>
      <c r="G76" s="266"/>
      <c r="H76" s="267"/>
    </row>
    <row r="77" spans="1:8" ht="19.5" customHeight="1">
      <c r="A77" s="271">
        <v>72</v>
      </c>
      <c r="B77" s="265"/>
      <c r="C77" s="279"/>
      <c r="D77" s="8">
        <v>2005</v>
      </c>
      <c r="E77" s="279"/>
      <c r="F77" s="265" t="str">
        <f t="shared" si="2"/>
        <v>D6</v>
      </c>
      <c r="G77" s="266"/>
      <c r="H77" s="267"/>
    </row>
    <row r="78" spans="1:8" ht="19.5" customHeight="1">
      <c r="A78" s="263">
        <v>73</v>
      </c>
      <c r="B78" s="265"/>
      <c r="C78" s="279"/>
      <c r="D78" s="8">
        <v>2005</v>
      </c>
      <c r="E78" s="279"/>
      <c r="F78" s="275" t="str">
        <f t="shared" si="2"/>
        <v>D6</v>
      </c>
      <c r="G78" s="266"/>
      <c r="H78" s="267"/>
    </row>
    <row r="79" spans="1:8" ht="19.5" customHeight="1">
      <c r="A79" s="263">
        <v>74</v>
      </c>
      <c r="B79" s="265"/>
      <c r="C79" s="279"/>
      <c r="D79" s="8">
        <v>2005</v>
      </c>
      <c r="E79" s="279"/>
      <c r="F79" s="265" t="str">
        <f t="shared" si="2"/>
        <v>D6</v>
      </c>
      <c r="G79" s="266"/>
      <c r="H79" s="267"/>
    </row>
    <row r="80" spans="1:8" ht="19.5" customHeight="1">
      <c r="A80" s="271">
        <v>75</v>
      </c>
      <c r="B80" s="265"/>
      <c r="C80" s="279"/>
      <c r="D80" s="8">
        <v>2005</v>
      </c>
      <c r="E80" s="279"/>
      <c r="F80" s="265" t="str">
        <f t="shared" si="2"/>
        <v>D6</v>
      </c>
      <c r="G80" s="266"/>
      <c r="H80" s="267"/>
    </row>
    <row r="81" spans="1:8" ht="19.5" customHeight="1">
      <c r="A81" s="263">
        <v>76</v>
      </c>
      <c r="B81" s="265"/>
      <c r="C81" s="279"/>
      <c r="D81" s="8">
        <v>2005</v>
      </c>
      <c r="E81" s="279"/>
      <c r="F81" s="265" t="str">
        <f t="shared" si="2"/>
        <v>D6</v>
      </c>
      <c r="G81" s="266"/>
      <c r="H81" s="267"/>
    </row>
    <row r="82" spans="1:8" ht="19.5" customHeight="1">
      <c r="A82" s="271">
        <v>77</v>
      </c>
      <c r="B82" s="265"/>
      <c r="C82" s="279"/>
      <c r="D82" s="8">
        <v>2005</v>
      </c>
      <c r="E82" s="279"/>
      <c r="F82" s="275" t="str">
        <f t="shared" si="2"/>
        <v>D6</v>
      </c>
      <c r="G82" s="266"/>
      <c r="H82" s="267"/>
    </row>
    <row r="83" spans="1:8" ht="19.5" customHeight="1">
      <c r="A83" s="263">
        <v>78</v>
      </c>
      <c r="B83" s="265"/>
      <c r="C83" s="279"/>
      <c r="D83" s="8">
        <v>2005</v>
      </c>
      <c r="E83" s="279"/>
      <c r="F83" s="265" t="str">
        <f t="shared" si="2"/>
        <v>D6</v>
      </c>
      <c r="G83" s="266"/>
      <c r="H83" s="267"/>
    </row>
    <row r="84" spans="1:8" ht="19.5" customHeight="1">
      <c r="A84" s="263">
        <v>79</v>
      </c>
      <c r="B84" s="265"/>
      <c r="C84" s="279"/>
      <c r="D84" s="8">
        <v>2005</v>
      </c>
      <c r="E84" s="279"/>
      <c r="F84" s="265" t="str">
        <f t="shared" si="2"/>
        <v>D6</v>
      </c>
      <c r="G84" s="266"/>
      <c r="H84" s="267"/>
    </row>
    <row r="85" spans="1:8" ht="19.5" customHeight="1">
      <c r="A85" s="271">
        <v>80</v>
      </c>
      <c r="B85" s="265"/>
      <c r="C85" s="279"/>
      <c r="D85" s="8">
        <v>2005</v>
      </c>
      <c r="E85" s="279"/>
      <c r="F85" s="265" t="str">
        <f t="shared" si="2"/>
        <v>D6</v>
      </c>
      <c r="G85" s="266"/>
      <c r="H85" s="267"/>
    </row>
    <row r="86" spans="1:8" ht="19.5" customHeight="1">
      <c r="A86" s="263">
        <v>81</v>
      </c>
      <c r="B86" s="265"/>
      <c r="C86" s="279"/>
      <c r="D86" s="8">
        <v>2005</v>
      </c>
      <c r="E86" s="279"/>
      <c r="F86" s="265" t="str">
        <f t="shared" si="2"/>
        <v>D6</v>
      </c>
      <c r="G86" s="266"/>
      <c r="H86" s="267"/>
    </row>
    <row r="87" spans="1:8" ht="19.5" customHeight="1">
      <c r="A87" s="271">
        <v>82</v>
      </c>
      <c r="B87" s="265"/>
      <c r="C87" s="279"/>
      <c r="D87" s="8">
        <v>2005</v>
      </c>
      <c r="E87" s="279"/>
      <c r="F87" s="265" t="str">
        <f t="shared" si="2"/>
        <v>D6</v>
      </c>
      <c r="G87" s="266"/>
      <c r="H87" s="267"/>
    </row>
    <row r="88" spans="1:8" ht="19.5" customHeight="1">
      <c r="A88" s="263">
        <v>83</v>
      </c>
      <c r="B88" s="265"/>
      <c r="C88" s="279"/>
      <c r="D88" s="8">
        <v>2005</v>
      </c>
      <c r="E88" s="279"/>
      <c r="F88" s="265" t="str">
        <f t="shared" si="2"/>
        <v>D6</v>
      </c>
      <c r="G88" s="266"/>
      <c r="H88" s="267"/>
    </row>
    <row r="89" spans="1:8" ht="19.5" customHeight="1">
      <c r="A89" s="263">
        <v>84</v>
      </c>
      <c r="B89" s="265"/>
      <c r="C89" s="279"/>
      <c r="D89" s="8">
        <v>2005</v>
      </c>
      <c r="E89" s="279"/>
      <c r="F89" s="265" t="str">
        <f t="shared" si="2"/>
        <v>D6</v>
      </c>
      <c r="G89" s="266"/>
      <c r="H89" s="267"/>
    </row>
    <row r="90" spans="1:8" ht="19.5" customHeight="1">
      <c r="A90" s="271">
        <v>85</v>
      </c>
      <c r="B90" s="265"/>
      <c r="C90" s="279"/>
      <c r="D90" s="8">
        <v>2005</v>
      </c>
      <c r="E90" s="279"/>
      <c r="F90" s="265" t="str">
        <f t="shared" si="2"/>
        <v>D6</v>
      </c>
      <c r="G90" s="266"/>
      <c r="H90" s="267"/>
    </row>
    <row r="91" spans="1:8" ht="19.5" customHeight="1">
      <c r="A91" s="263">
        <v>86</v>
      </c>
      <c r="B91" s="265"/>
      <c r="C91" s="279"/>
      <c r="D91" s="8">
        <v>2005</v>
      </c>
      <c r="E91" s="279"/>
      <c r="F91" s="265" t="str">
        <f t="shared" si="2"/>
        <v>D6</v>
      </c>
      <c r="G91" s="266"/>
      <c r="H91" s="267"/>
    </row>
    <row r="92" spans="1:8" ht="19.5" customHeight="1">
      <c r="A92" s="271">
        <v>87</v>
      </c>
      <c r="B92" s="265"/>
      <c r="C92" s="279"/>
      <c r="D92" s="8">
        <v>2005</v>
      </c>
      <c r="E92" s="279"/>
      <c r="F92" s="265" t="str">
        <f t="shared" si="2"/>
        <v>D6</v>
      </c>
      <c r="G92" s="266"/>
      <c r="H92" s="267"/>
    </row>
    <row r="93" spans="1:8" ht="19.5" customHeight="1">
      <c r="A93" s="263">
        <v>88</v>
      </c>
      <c r="B93" s="265"/>
      <c r="C93" s="279"/>
      <c r="D93" s="8">
        <v>2005</v>
      </c>
      <c r="E93" s="279"/>
      <c r="F93" s="265" t="str">
        <f t="shared" si="2"/>
        <v>D6</v>
      </c>
      <c r="G93" s="266"/>
      <c r="H93" s="267"/>
    </row>
    <row r="94" spans="1:8" ht="19.5" customHeight="1">
      <c r="A94" s="263">
        <v>89</v>
      </c>
      <c r="B94" s="265"/>
      <c r="C94" s="279"/>
      <c r="D94" s="8">
        <v>2005</v>
      </c>
      <c r="E94" s="279"/>
      <c r="F94" s="265" t="str">
        <f t="shared" si="2"/>
        <v>D6</v>
      </c>
      <c r="G94" s="266"/>
      <c r="H94" s="267"/>
    </row>
    <row r="95" spans="1:8" ht="19.5" customHeight="1">
      <c r="A95" s="271">
        <v>90</v>
      </c>
      <c r="B95" s="265"/>
      <c r="C95" s="279"/>
      <c r="D95" s="8">
        <v>2005</v>
      </c>
      <c r="E95" s="279"/>
      <c r="F95" s="265" t="str">
        <f t="shared" si="2"/>
        <v>D6</v>
      </c>
      <c r="G95" s="266"/>
      <c r="H95" s="267"/>
    </row>
    <row r="96" spans="1:8" ht="19.5" customHeight="1">
      <c r="A96" s="263">
        <v>91</v>
      </c>
      <c r="B96" s="265"/>
      <c r="C96" s="279"/>
      <c r="D96" s="8">
        <v>2005</v>
      </c>
      <c r="E96" s="279"/>
      <c r="F96" s="265" t="str">
        <f t="shared" si="2"/>
        <v>D6</v>
      </c>
      <c r="G96" s="266"/>
      <c r="H96" s="267"/>
    </row>
    <row r="97" spans="1:8" ht="19.5" customHeight="1">
      <c r="A97" s="271">
        <v>92</v>
      </c>
      <c r="B97" s="265"/>
      <c r="C97" s="279"/>
      <c r="D97" s="8">
        <v>2005</v>
      </c>
      <c r="E97" s="279"/>
      <c r="F97" s="265" t="str">
        <f t="shared" si="2"/>
        <v>D6</v>
      </c>
      <c r="G97" s="266"/>
      <c r="H97" s="267"/>
    </row>
    <row r="98" spans="1:8" ht="19.5" customHeight="1">
      <c r="A98" s="263">
        <v>93</v>
      </c>
      <c r="B98" s="265"/>
      <c r="C98" s="279"/>
      <c r="D98" s="8">
        <v>2005</v>
      </c>
      <c r="E98" s="279"/>
      <c r="F98" s="265" t="str">
        <f t="shared" si="2"/>
        <v>D6</v>
      </c>
      <c r="G98" s="266"/>
      <c r="H98" s="267"/>
    </row>
    <row r="99" spans="1:8" ht="19.5" customHeight="1">
      <c r="A99" s="263">
        <v>94</v>
      </c>
      <c r="B99" s="265"/>
      <c r="C99" s="279"/>
      <c r="D99" s="8">
        <v>2005</v>
      </c>
      <c r="E99" s="279"/>
      <c r="F99" s="275" t="str">
        <f t="shared" si="2"/>
        <v>D6</v>
      </c>
      <c r="G99" s="266"/>
      <c r="H99" s="267"/>
    </row>
    <row r="101" spans="1:9" s="3" customFormat="1" ht="12.75">
      <c r="A101" s="3" t="s">
        <v>422</v>
      </c>
      <c r="C101" s="1"/>
      <c r="D101" s="49"/>
      <c r="E101" s="1"/>
      <c r="F101" s="49"/>
      <c r="G101" s="49"/>
      <c r="H101" s="289"/>
      <c r="I101" s="49"/>
    </row>
  </sheetData>
  <sheetProtection/>
  <mergeCells count="3">
    <mergeCell ref="A2:H2"/>
    <mergeCell ref="A3:H3"/>
    <mergeCell ref="A4:B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245" customWidth="1"/>
    <col min="2" max="2" width="7.7109375" style="246" customWidth="1"/>
    <col min="3" max="3" width="23.8515625" style="1" customWidth="1"/>
    <col min="4" max="4" width="9.7109375" style="246" customWidth="1"/>
    <col min="5" max="5" width="20.57421875" style="5" customWidth="1"/>
    <col min="6" max="6" width="10.57421875" style="246" customWidth="1"/>
    <col min="7" max="7" width="6.8515625" style="5" hidden="1" customWidth="1"/>
    <col min="8" max="8" width="11.28125" style="289" customWidth="1"/>
    <col min="9" max="9" width="8.8515625" style="5" hidden="1" customWidth="1"/>
    <col min="10" max="10" width="13.8515625" style="1" customWidth="1"/>
    <col min="11" max="16384" width="9.140625" style="1" customWidth="1"/>
  </cols>
  <sheetData>
    <row r="1" spans="4:8" ht="4.5" customHeight="1" thickBot="1">
      <c r="D1" s="246" t="s">
        <v>5</v>
      </c>
      <c r="E1" s="5">
        <v>2019</v>
      </c>
      <c r="H1" s="289" t="s">
        <v>423</v>
      </c>
    </row>
    <row r="2" spans="1:8" s="250" customFormat="1" ht="30" customHeight="1" thickBot="1">
      <c r="A2" s="247" t="s">
        <v>370</v>
      </c>
      <c r="B2" s="248"/>
      <c r="C2" s="248"/>
      <c r="D2" s="248"/>
      <c r="E2" s="248"/>
      <c r="F2" s="248"/>
      <c r="G2" s="248"/>
      <c r="H2" s="249"/>
    </row>
    <row r="3" spans="1:8" s="254" customFormat="1" ht="21" customHeight="1" thickBot="1">
      <c r="A3" s="251" t="s">
        <v>424</v>
      </c>
      <c r="B3" s="252"/>
      <c r="C3" s="252"/>
      <c r="D3" s="252"/>
      <c r="E3" s="252"/>
      <c r="F3" s="252"/>
      <c r="G3" s="252"/>
      <c r="H3" s="253"/>
    </row>
    <row r="4" spans="1:9" s="254" customFormat="1" ht="21" customHeight="1">
      <c r="A4" s="290"/>
      <c r="B4" s="290"/>
      <c r="D4" s="256"/>
      <c r="F4" s="256"/>
      <c r="G4" s="256"/>
      <c r="I4" s="257"/>
    </row>
    <row r="5" spans="1:10" s="254" customFormat="1" ht="29.25" customHeight="1">
      <c r="A5" s="258" t="s">
        <v>372</v>
      </c>
      <c r="B5" s="291" t="s">
        <v>425</v>
      </c>
      <c r="C5" s="292" t="s">
        <v>0</v>
      </c>
      <c r="D5" s="291" t="s">
        <v>8</v>
      </c>
      <c r="E5" s="293" t="s">
        <v>1</v>
      </c>
      <c r="F5" s="294" t="s">
        <v>127</v>
      </c>
      <c r="G5" s="295" t="s">
        <v>177</v>
      </c>
      <c r="H5" s="296" t="s">
        <v>2</v>
      </c>
      <c r="I5" s="297" t="s">
        <v>374</v>
      </c>
      <c r="J5" s="292" t="s">
        <v>375</v>
      </c>
    </row>
    <row r="6" spans="1:10" s="12" customFormat="1" ht="19.5" customHeight="1">
      <c r="A6" s="263">
        <v>1</v>
      </c>
      <c r="B6" s="264">
        <v>1</v>
      </c>
      <c r="C6" s="9" t="s">
        <v>426</v>
      </c>
      <c r="D6" s="8">
        <v>2005</v>
      </c>
      <c r="E6" s="43" t="s">
        <v>16</v>
      </c>
      <c r="F6" s="265" t="str">
        <f aca="true" t="shared" si="0" ref="F6:F69">IF($E$1-$D6&lt;=4,"CH1",IF($E$1-$D6&lt;=7,"CH2",IF($E$1-$D6&lt;=9,"CH3",IF($E$1-$D6&lt;=11,"CH4",IF($E$1-$D6&lt;=13,"CH5",IF($E$1-$D6&lt;=15,"CH6",IF($E$1-$D6&lt;=17,"CH7","J")))))))</f>
        <v>CH6</v>
      </c>
      <c r="G6" s="266"/>
      <c r="H6" s="267"/>
      <c r="I6" s="63"/>
      <c r="J6" s="9"/>
    </row>
    <row r="7" spans="1:10" s="12" customFormat="1" ht="19.5" customHeight="1">
      <c r="A7" s="263">
        <v>2</v>
      </c>
      <c r="B7" s="264">
        <v>6</v>
      </c>
      <c r="C7" s="9" t="s">
        <v>427</v>
      </c>
      <c r="D7" s="8">
        <v>2011</v>
      </c>
      <c r="E7" s="43" t="s">
        <v>16</v>
      </c>
      <c r="F7" s="264" t="str">
        <f t="shared" si="0"/>
        <v>CH3</v>
      </c>
      <c r="G7" s="52"/>
      <c r="H7" s="11"/>
      <c r="I7" s="63"/>
      <c r="J7" s="9"/>
    </row>
    <row r="8" spans="1:10" s="12" customFormat="1" ht="19.5" customHeight="1">
      <c r="A8" s="263">
        <v>3</v>
      </c>
      <c r="B8" s="264">
        <v>12</v>
      </c>
      <c r="C8" s="9" t="s">
        <v>428</v>
      </c>
      <c r="D8" s="8">
        <v>2007</v>
      </c>
      <c r="E8" s="43" t="s">
        <v>16</v>
      </c>
      <c r="F8" s="265" t="str">
        <f t="shared" si="0"/>
        <v>CH5</v>
      </c>
      <c r="G8" s="266"/>
      <c r="H8" s="267"/>
      <c r="I8" s="63"/>
      <c r="J8" s="9"/>
    </row>
    <row r="9" spans="1:10" ht="19.5" customHeight="1">
      <c r="A9" s="298">
        <v>4</v>
      </c>
      <c r="B9" s="265">
        <v>17</v>
      </c>
      <c r="C9" s="9" t="s">
        <v>429</v>
      </c>
      <c r="D9" s="8">
        <v>2010</v>
      </c>
      <c r="E9" s="43" t="s">
        <v>16</v>
      </c>
      <c r="F9" s="265" t="str">
        <f t="shared" si="0"/>
        <v>CH3</v>
      </c>
      <c r="G9" s="266"/>
      <c r="H9" s="267"/>
      <c r="J9" s="279"/>
    </row>
    <row r="10" spans="1:10" ht="19.5" customHeight="1">
      <c r="A10" s="263">
        <v>5</v>
      </c>
      <c r="B10" s="265">
        <v>13</v>
      </c>
      <c r="C10" s="9" t="s">
        <v>430</v>
      </c>
      <c r="D10" s="8">
        <v>2007</v>
      </c>
      <c r="E10" s="43" t="s">
        <v>16</v>
      </c>
      <c r="F10" s="264" t="str">
        <f t="shared" si="0"/>
        <v>CH5</v>
      </c>
      <c r="G10" s="52"/>
      <c r="H10" s="11"/>
      <c r="J10" s="279"/>
    </row>
    <row r="11" spans="1:10" ht="19.5" customHeight="1">
      <c r="A11" s="263">
        <v>6</v>
      </c>
      <c r="B11" s="265">
        <v>15</v>
      </c>
      <c r="C11" s="9" t="s">
        <v>431</v>
      </c>
      <c r="D11" s="8">
        <v>2006</v>
      </c>
      <c r="E11" s="43" t="s">
        <v>16</v>
      </c>
      <c r="F11" s="265" t="str">
        <f t="shared" si="0"/>
        <v>CH5</v>
      </c>
      <c r="G11" s="266"/>
      <c r="H11" s="267"/>
      <c r="J11" s="279"/>
    </row>
    <row r="12" spans="1:10" ht="19.5" customHeight="1">
      <c r="A12" s="263">
        <v>7</v>
      </c>
      <c r="B12" s="265">
        <v>33</v>
      </c>
      <c r="C12" s="9" t="s">
        <v>432</v>
      </c>
      <c r="D12" s="8">
        <v>2012</v>
      </c>
      <c r="E12" s="43" t="s">
        <v>16</v>
      </c>
      <c r="F12" s="265" t="str">
        <f t="shared" si="0"/>
        <v>CH2</v>
      </c>
      <c r="G12" s="266"/>
      <c r="H12" s="267"/>
      <c r="J12" s="279"/>
    </row>
    <row r="13" spans="1:10" s="12" customFormat="1" ht="19.5" customHeight="1">
      <c r="A13" s="263">
        <v>8</v>
      </c>
      <c r="B13" s="264">
        <v>24</v>
      </c>
      <c r="C13" s="9" t="s">
        <v>433</v>
      </c>
      <c r="D13" s="8">
        <v>2011</v>
      </c>
      <c r="E13" s="43" t="s">
        <v>16</v>
      </c>
      <c r="F13" s="264" t="str">
        <f t="shared" si="0"/>
        <v>CH3</v>
      </c>
      <c r="G13" s="52"/>
      <c r="H13" s="11"/>
      <c r="I13" s="63"/>
      <c r="J13" s="9"/>
    </row>
    <row r="14" spans="1:10" s="12" customFormat="1" ht="19.5" customHeight="1">
      <c r="A14" s="298">
        <v>9</v>
      </c>
      <c r="B14" s="264">
        <v>27</v>
      </c>
      <c r="C14" s="9" t="s">
        <v>434</v>
      </c>
      <c r="D14" s="8">
        <v>2008</v>
      </c>
      <c r="E14" s="43" t="s">
        <v>16</v>
      </c>
      <c r="F14" s="264" t="str">
        <f t="shared" si="0"/>
        <v>CH4</v>
      </c>
      <c r="G14" s="52"/>
      <c r="H14" s="11"/>
      <c r="I14" s="63"/>
      <c r="J14" s="9"/>
    </row>
    <row r="15" spans="1:10" s="12" customFormat="1" ht="19.5" customHeight="1">
      <c r="A15" s="263">
        <v>10</v>
      </c>
      <c r="B15" s="264">
        <v>28</v>
      </c>
      <c r="C15" s="9" t="s">
        <v>435</v>
      </c>
      <c r="D15" s="8">
        <v>2009</v>
      </c>
      <c r="E15" s="43" t="s">
        <v>16</v>
      </c>
      <c r="F15" s="265" t="str">
        <f t="shared" si="0"/>
        <v>CH4</v>
      </c>
      <c r="G15" s="266"/>
      <c r="H15" s="267"/>
      <c r="I15" s="63"/>
      <c r="J15" s="9"/>
    </row>
    <row r="16" spans="1:10" ht="19.5" customHeight="1">
      <c r="A16" s="263">
        <v>11</v>
      </c>
      <c r="B16" s="265">
        <v>37</v>
      </c>
      <c r="C16" s="9" t="s">
        <v>436</v>
      </c>
      <c r="D16" s="8">
        <v>2017</v>
      </c>
      <c r="E16" s="43" t="s">
        <v>16</v>
      </c>
      <c r="F16" s="264" t="str">
        <f t="shared" si="0"/>
        <v>CH1</v>
      </c>
      <c r="G16" s="52"/>
      <c r="H16" s="11"/>
      <c r="J16" s="279"/>
    </row>
    <row r="17" spans="1:10" ht="19.5" customHeight="1">
      <c r="A17" s="263">
        <v>12</v>
      </c>
      <c r="B17" s="265">
        <v>36</v>
      </c>
      <c r="C17" s="9" t="s">
        <v>437</v>
      </c>
      <c r="D17" s="8">
        <v>2013</v>
      </c>
      <c r="E17" s="43" t="s">
        <v>16</v>
      </c>
      <c r="F17" s="264" t="str">
        <f t="shared" si="0"/>
        <v>CH2</v>
      </c>
      <c r="G17" s="52"/>
      <c r="H17" s="11"/>
      <c r="J17" s="279"/>
    </row>
    <row r="18" spans="1:10" ht="19.5" customHeight="1">
      <c r="A18" s="263">
        <v>13</v>
      </c>
      <c r="B18" s="265">
        <v>38</v>
      </c>
      <c r="C18" s="9" t="s">
        <v>438</v>
      </c>
      <c r="D18" s="8">
        <v>2012</v>
      </c>
      <c r="E18" s="43" t="s">
        <v>16</v>
      </c>
      <c r="F18" s="265" t="str">
        <f t="shared" si="0"/>
        <v>CH2</v>
      </c>
      <c r="G18" s="266"/>
      <c r="H18" s="267"/>
      <c r="J18" s="279"/>
    </row>
    <row r="19" spans="1:10" ht="19.5" customHeight="1">
      <c r="A19" s="298">
        <v>14</v>
      </c>
      <c r="B19" s="265">
        <v>39</v>
      </c>
      <c r="C19" s="9" t="s">
        <v>439</v>
      </c>
      <c r="D19" s="8">
        <v>2007</v>
      </c>
      <c r="E19" s="43" t="s">
        <v>16</v>
      </c>
      <c r="F19" s="265" t="str">
        <f t="shared" si="0"/>
        <v>CH5</v>
      </c>
      <c r="G19" s="266"/>
      <c r="H19" s="267"/>
      <c r="J19" s="279"/>
    </row>
    <row r="20" spans="1:10" ht="19.5" customHeight="1">
      <c r="A20" s="263">
        <v>15</v>
      </c>
      <c r="B20" s="265">
        <v>40</v>
      </c>
      <c r="C20" s="9" t="s">
        <v>440</v>
      </c>
      <c r="D20" s="8">
        <v>2016</v>
      </c>
      <c r="E20" s="43" t="s">
        <v>16</v>
      </c>
      <c r="F20" s="264" t="str">
        <f t="shared" si="0"/>
        <v>CH1</v>
      </c>
      <c r="G20" s="52"/>
      <c r="H20" s="11"/>
      <c r="J20" s="279"/>
    </row>
    <row r="21" spans="1:10" ht="19.5" customHeight="1">
      <c r="A21" s="263">
        <v>16</v>
      </c>
      <c r="B21" s="265">
        <v>41</v>
      </c>
      <c r="C21" s="9" t="s">
        <v>441</v>
      </c>
      <c r="D21" s="8">
        <v>2014</v>
      </c>
      <c r="E21" s="43" t="s">
        <v>16</v>
      </c>
      <c r="F21" s="265" t="str">
        <f t="shared" si="0"/>
        <v>CH2</v>
      </c>
      <c r="G21" s="266"/>
      <c r="H21" s="267"/>
      <c r="J21" s="279"/>
    </row>
    <row r="22" spans="1:10" ht="19.5" customHeight="1">
      <c r="A22" s="263">
        <v>17</v>
      </c>
      <c r="B22" s="265">
        <v>42</v>
      </c>
      <c r="C22" s="9" t="s">
        <v>442</v>
      </c>
      <c r="D22" s="8">
        <v>2011</v>
      </c>
      <c r="E22" s="43" t="s">
        <v>16</v>
      </c>
      <c r="F22" s="264" t="str">
        <f t="shared" si="0"/>
        <v>CH3</v>
      </c>
      <c r="G22" s="52"/>
      <c r="H22" s="11"/>
      <c r="J22" s="279"/>
    </row>
    <row r="23" spans="1:10" ht="19.5" customHeight="1">
      <c r="A23" s="263">
        <v>18</v>
      </c>
      <c r="B23" s="265">
        <v>47</v>
      </c>
      <c r="C23" s="9" t="s">
        <v>443</v>
      </c>
      <c r="D23" s="8">
        <v>2015</v>
      </c>
      <c r="E23" s="43" t="s">
        <v>384</v>
      </c>
      <c r="F23" s="265" t="str">
        <f t="shared" si="0"/>
        <v>CH1</v>
      </c>
      <c r="G23" s="52"/>
      <c r="H23" s="11"/>
      <c r="J23" s="279"/>
    </row>
    <row r="24" spans="1:10" s="12" customFormat="1" ht="19.5" customHeight="1">
      <c r="A24" s="298">
        <v>19</v>
      </c>
      <c r="B24" s="264">
        <v>53</v>
      </c>
      <c r="C24" s="9" t="s">
        <v>444</v>
      </c>
      <c r="D24" s="8">
        <v>2006</v>
      </c>
      <c r="E24" s="43" t="s">
        <v>17</v>
      </c>
      <c r="F24" s="265" t="str">
        <f t="shared" si="0"/>
        <v>CH5</v>
      </c>
      <c r="G24" s="266"/>
      <c r="H24" s="267"/>
      <c r="I24" s="63"/>
      <c r="J24" s="9"/>
    </row>
    <row r="25" spans="1:10" s="12" customFormat="1" ht="19.5" customHeight="1">
      <c r="A25" s="263">
        <v>20</v>
      </c>
      <c r="B25" s="264">
        <v>64</v>
      </c>
      <c r="C25" s="9" t="s">
        <v>445</v>
      </c>
      <c r="D25" s="8">
        <v>2013</v>
      </c>
      <c r="E25" s="43" t="s">
        <v>398</v>
      </c>
      <c r="F25" s="265" t="str">
        <f t="shared" si="0"/>
        <v>CH2</v>
      </c>
      <c r="G25" s="266"/>
      <c r="H25" s="267"/>
      <c r="I25" s="63"/>
      <c r="J25" s="9"/>
    </row>
    <row r="26" spans="1:10" s="12" customFormat="1" ht="19.5" customHeight="1">
      <c r="A26" s="263">
        <v>21</v>
      </c>
      <c r="B26" s="264">
        <v>70</v>
      </c>
      <c r="C26" s="9" t="s">
        <v>446</v>
      </c>
      <c r="D26" s="8">
        <v>2013</v>
      </c>
      <c r="E26" s="43" t="s">
        <v>447</v>
      </c>
      <c r="F26" s="264" t="str">
        <f t="shared" si="0"/>
        <v>CH2</v>
      </c>
      <c r="G26" s="52"/>
      <c r="H26" s="11"/>
      <c r="I26" s="63"/>
      <c r="J26" s="9"/>
    </row>
    <row r="27" spans="1:10" ht="19.5" customHeight="1">
      <c r="A27" s="263">
        <v>22</v>
      </c>
      <c r="B27" s="265">
        <v>155</v>
      </c>
      <c r="C27" s="9" t="s">
        <v>448</v>
      </c>
      <c r="D27" s="8">
        <v>2004</v>
      </c>
      <c r="E27" s="43" t="s">
        <v>449</v>
      </c>
      <c r="F27" s="264" t="str">
        <f t="shared" si="0"/>
        <v>CH6</v>
      </c>
      <c r="G27" s="52"/>
      <c r="H27" s="11"/>
      <c r="J27" s="279"/>
    </row>
    <row r="28" spans="1:10" ht="19.5" customHeight="1">
      <c r="A28" s="263">
        <v>23</v>
      </c>
      <c r="B28" s="265">
        <v>171</v>
      </c>
      <c r="C28" s="9" t="s">
        <v>450</v>
      </c>
      <c r="D28" s="8">
        <v>2011</v>
      </c>
      <c r="E28" s="43" t="s">
        <v>451</v>
      </c>
      <c r="F28" s="264" t="str">
        <f t="shared" si="0"/>
        <v>CH3</v>
      </c>
      <c r="G28" s="52"/>
      <c r="H28" s="11"/>
      <c r="J28" s="279"/>
    </row>
    <row r="29" spans="1:10" ht="19.5" customHeight="1">
      <c r="A29" s="298">
        <v>24</v>
      </c>
      <c r="B29" s="265">
        <v>172</v>
      </c>
      <c r="C29" s="9" t="s">
        <v>452</v>
      </c>
      <c r="D29" s="8">
        <v>2009</v>
      </c>
      <c r="E29" s="43" t="s">
        <v>246</v>
      </c>
      <c r="F29" s="265" t="str">
        <f t="shared" si="0"/>
        <v>CH4</v>
      </c>
      <c r="G29" s="266"/>
      <c r="H29" s="267"/>
      <c r="J29" s="279"/>
    </row>
    <row r="30" spans="1:10" ht="19.5" customHeight="1">
      <c r="A30" s="263">
        <v>25</v>
      </c>
      <c r="B30" s="265">
        <v>174</v>
      </c>
      <c r="C30" s="9" t="s">
        <v>453</v>
      </c>
      <c r="D30" s="8">
        <v>2010</v>
      </c>
      <c r="E30" s="43" t="s">
        <v>454</v>
      </c>
      <c r="F30" s="265" t="str">
        <f t="shared" si="0"/>
        <v>CH3</v>
      </c>
      <c r="G30" s="266"/>
      <c r="H30" s="267"/>
      <c r="J30" s="279"/>
    </row>
    <row r="31" spans="1:10" ht="19.5" customHeight="1">
      <c r="A31" s="263">
        <v>26</v>
      </c>
      <c r="B31" s="265">
        <v>175</v>
      </c>
      <c r="C31" s="9" t="s">
        <v>455</v>
      </c>
      <c r="D31" s="8">
        <v>2010</v>
      </c>
      <c r="E31" s="43" t="s">
        <v>454</v>
      </c>
      <c r="F31" s="265" t="str">
        <f t="shared" si="0"/>
        <v>CH3</v>
      </c>
      <c r="G31" s="266"/>
      <c r="H31" s="267"/>
      <c r="J31" s="279"/>
    </row>
    <row r="32" spans="1:10" ht="19.5" customHeight="1">
      <c r="A32" s="263">
        <v>27</v>
      </c>
      <c r="B32" s="265">
        <v>176</v>
      </c>
      <c r="C32" s="9" t="s">
        <v>456</v>
      </c>
      <c r="D32" s="8">
        <v>2008</v>
      </c>
      <c r="E32" s="43" t="s">
        <v>457</v>
      </c>
      <c r="F32" s="265" t="str">
        <f t="shared" si="0"/>
        <v>CH4</v>
      </c>
      <c r="G32" s="266"/>
      <c r="H32" s="267"/>
      <c r="J32" s="279"/>
    </row>
    <row r="33" spans="1:10" ht="19.5" customHeight="1">
      <c r="A33" s="263">
        <v>28</v>
      </c>
      <c r="B33" s="265">
        <v>179</v>
      </c>
      <c r="C33" s="9" t="s">
        <v>458</v>
      </c>
      <c r="D33" s="8">
        <v>2015</v>
      </c>
      <c r="E33" s="43"/>
      <c r="F33" s="265" t="str">
        <f t="shared" si="0"/>
        <v>CH1</v>
      </c>
      <c r="G33" s="266"/>
      <c r="H33" s="267"/>
      <c r="J33" s="279"/>
    </row>
    <row r="34" spans="1:10" ht="19.5" customHeight="1">
      <c r="A34" s="298">
        <v>29</v>
      </c>
      <c r="B34" s="265">
        <v>182</v>
      </c>
      <c r="C34" s="9" t="s">
        <v>459</v>
      </c>
      <c r="D34" s="8">
        <v>2011</v>
      </c>
      <c r="E34" s="43" t="s">
        <v>12</v>
      </c>
      <c r="F34" s="265" t="str">
        <f t="shared" si="0"/>
        <v>CH3</v>
      </c>
      <c r="G34" s="266"/>
      <c r="H34" s="267"/>
      <c r="J34" s="279"/>
    </row>
    <row r="35" spans="1:10" ht="19.5" customHeight="1">
      <c r="A35" s="263">
        <v>30</v>
      </c>
      <c r="B35" s="265">
        <v>183</v>
      </c>
      <c r="C35" s="9" t="s">
        <v>460</v>
      </c>
      <c r="D35" s="8">
        <v>2016</v>
      </c>
      <c r="E35" s="43" t="s">
        <v>398</v>
      </c>
      <c r="F35" s="265" t="str">
        <f t="shared" si="0"/>
        <v>CH1</v>
      </c>
      <c r="G35" s="266"/>
      <c r="H35" s="267"/>
      <c r="J35" s="279"/>
    </row>
    <row r="36" spans="1:10" ht="19.5" customHeight="1">
      <c r="A36" s="263">
        <v>31</v>
      </c>
      <c r="B36" s="265">
        <v>184</v>
      </c>
      <c r="C36" s="9" t="s">
        <v>461</v>
      </c>
      <c r="D36" s="8">
        <v>2014</v>
      </c>
      <c r="E36" s="43" t="s">
        <v>398</v>
      </c>
      <c r="F36" s="264" t="str">
        <f t="shared" si="0"/>
        <v>CH2</v>
      </c>
      <c r="G36" s="52"/>
      <c r="H36" s="11"/>
      <c r="J36" s="279"/>
    </row>
    <row r="37" spans="1:10" ht="19.5" customHeight="1">
      <c r="A37" s="263">
        <v>32</v>
      </c>
      <c r="B37" s="265">
        <v>88</v>
      </c>
      <c r="C37" s="9" t="s">
        <v>462</v>
      </c>
      <c r="D37" s="8">
        <v>2015</v>
      </c>
      <c r="E37" s="43" t="s">
        <v>285</v>
      </c>
      <c r="F37" s="264" t="str">
        <f t="shared" si="0"/>
        <v>CH1</v>
      </c>
      <c r="G37" s="52"/>
      <c r="H37" s="11"/>
      <c r="J37" s="279"/>
    </row>
    <row r="38" spans="1:10" ht="19.5" customHeight="1">
      <c r="A38" s="263">
        <v>33</v>
      </c>
      <c r="B38" s="265">
        <v>89</v>
      </c>
      <c r="C38" s="9" t="s">
        <v>463</v>
      </c>
      <c r="D38" s="8">
        <v>2009</v>
      </c>
      <c r="E38" s="43" t="s">
        <v>285</v>
      </c>
      <c r="F38" s="265" t="str">
        <f t="shared" si="0"/>
        <v>CH4</v>
      </c>
      <c r="G38" s="266"/>
      <c r="H38" s="267"/>
      <c r="J38" s="279"/>
    </row>
    <row r="39" spans="1:10" ht="19.5" customHeight="1">
      <c r="A39" s="298">
        <v>34</v>
      </c>
      <c r="B39" s="265">
        <v>188</v>
      </c>
      <c r="C39" s="9" t="s">
        <v>464</v>
      </c>
      <c r="D39" s="8">
        <v>2016</v>
      </c>
      <c r="E39" s="43" t="s">
        <v>465</v>
      </c>
      <c r="F39" s="264" t="str">
        <f t="shared" si="0"/>
        <v>CH1</v>
      </c>
      <c r="G39" s="52"/>
      <c r="H39" s="11"/>
      <c r="J39" s="279"/>
    </row>
    <row r="40" spans="1:10" ht="19.5" customHeight="1">
      <c r="A40" s="263">
        <v>35</v>
      </c>
      <c r="B40" s="265">
        <v>189</v>
      </c>
      <c r="C40" s="9" t="s">
        <v>466</v>
      </c>
      <c r="D40" s="8">
        <v>2014</v>
      </c>
      <c r="E40" s="299" t="s">
        <v>16</v>
      </c>
      <c r="F40" s="265" t="str">
        <f t="shared" si="0"/>
        <v>CH2</v>
      </c>
      <c r="G40" s="266"/>
      <c r="H40" s="267"/>
      <c r="J40" s="279"/>
    </row>
    <row r="41" spans="1:10" s="12" customFormat="1" ht="19.5" customHeight="1">
      <c r="A41" s="263">
        <v>36</v>
      </c>
      <c r="B41" s="264">
        <v>69</v>
      </c>
      <c r="C41" s="9" t="s">
        <v>467</v>
      </c>
      <c r="D41" s="8">
        <v>2009</v>
      </c>
      <c r="E41" s="43" t="s">
        <v>12</v>
      </c>
      <c r="F41" s="264" t="str">
        <f t="shared" si="0"/>
        <v>CH4</v>
      </c>
      <c r="G41" s="52"/>
      <c r="H41" s="11"/>
      <c r="I41" s="63"/>
      <c r="J41" s="9"/>
    </row>
    <row r="42" spans="1:10" s="12" customFormat="1" ht="19.5" customHeight="1">
      <c r="A42" s="263">
        <v>37</v>
      </c>
      <c r="B42" s="264">
        <v>130</v>
      </c>
      <c r="C42" s="9" t="s">
        <v>468</v>
      </c>
      <c r="D42" s="8">
        <v>2014</v>
      </c>
      <c r="E42" s="43" t="s">
        <v>12</v>
      </c>
      <c r="F42" s="264" t="str">
        <f t="shared" si="0"/>
        <v>CH2</v>
      </c>
      <c r="G42" s="52"/>
      <c r="H42" s="11"/>
      <c r="I42" s="63"/>
      <c r="J42" s="9"/>
    </row>
    <row r="43" spans="1:10" s="12" customFormat="1" ht="19.5" customHeight="1">
      <c r="A43" s="263">
        <v>38</v>
      </c>
      <c r="B43" s="264">
        <v>134</v>
      </c>
      <c r="C43" s="9" t="s">
        <v>469</v>
      </c>
      <c r="D43" s="8">
        <v>2015</v>
      </c>
      <c r="E43" s="43" t="s">
        <v>12</v>
      </c>
      <c r="F43" s="265" t="str">
        <f t="shared" si="0"/>
        <v>CH1</v>
      </c>
      <c r="G43" s="266"/>
      <c r="H43" s="267"/>
      <c r="I43" s="63"/>
      <c r="J43" s="9"/>
    </row>
    <row r="44" spans="1:10" ht="19.5" customHeight="1">
      <c r="A44" s="298">
        <v>39</v>
      </c>
      <c r="B44" s="265">
        <v>149</v>
      </c>
      <c r="C44" s="9" t="s">
        <v>470</v>
      </c>
      <c r="D44" s="8">
        <v>2008</v>
      </c>
      <c r="E44" s="43" t="s">
        <v>12</v>
      </c>
      <c r="F44" s="265" t="str">
        <f t="shared" si="0"/>
        <v>CH4</v>
      </c>
      <c r="G44" s="52"/>
      <c r="H44" s="11"/>
      <c r="J44" s="279"/>
    </row>
    <row r="45" spans="1:10" ht="19.5" customHeight="1">
      <c r="A45" s="263">
        <v>40</v>
      </c>
      <c r="B45" s="265">
        <v>90</v>
      </c>
      <c r="C45" s="9" t="s">
        <v>471</v>
      </c>
      <c r="D45" s="8">
        <v>2014</v>
      </c>
      <c r="E45" s="43" t="s">
        <v>16</v>
      </c>
      <c r="F45" s="264" t="str">
        <f t="shared" si="0"/>
        <v>CH2</v>
      </c>
      <c r="G45" s="52"/>
      <c r="H45" s="11"/>
      <c r="J45" s="279"/>
    </row>
    <row r="46" spans="1:10" ht="19.5" customHeight="1">
      <c r="A46" s="263">
        <v>41</v>
      </c>
      <c r="B46" s="265">
        <v>94</v>
      </c>
      <c r="C46" s="9" t="s">
        <v>472</v>
      </c>
      <c r="D46" s="8">
        <v>2011</v>
      </c>
      <c r="E46" s="43" t="s">
        <v>12</v>
      </c>
      <c r="F46" s="264" t="str">
        <f t="shared" si="0"/>
        <v>CH3</v>
      </c>
      <c r="G46" s="52"/>
      <c r="H46" s="11"/>
      <c r="J46" s="279"/>
    </row>
    <row r="47" spans="1:10" ht="19.5" customHeight="1">
      <c r="A47" s="263">
        <v>42</v>
      </c>
      <c r="B47" s="265">
        <v>97</v>
      </c>
      <c r="C47" s="9" t="s">
        <v>473</v>
      </c>
      <c r="D47" s="8">
        <v>2013</v>
      </c>
      <c r="E47" s="43" t="s">
        <v>12</v>
      </c>
      <c r="F47" s="265" t="str">
        <f t="shared" si="0"/>
        <v>CH2</v>
      </c>
      <c r="G47" s="266"/>
      <c r="H47" s="267"/>
      <c r="J47" s="279"/>
    </row>
    <row r="48" spans="1:10" ht="19.5" customHeight="1">
      <c r="A48" s="263">
        <v>43</v>
      </c>
      <c r="B48" s="265"/>
      <c r="C48" s="9"/>
      <c r="D48" s="8">
        <v>2006</v>
      </c>
      <c r="E48" s="43"/>
      <c r="F48" s="264" t="str">
        <f t="shared" si="0"/>
        <v>CH5</v>
      </c>
      <c r="G48" s="52"/>
      <c r="H48" s="11"/>
      <c r="J48" s="279"/>
    </row>
    <row r="49" spans="1:10" ht="19.5" customHeight="1">
      <c r="A49" s="298">
        <v>44</v>
      </c>
      <c r="B49" s="265"/>
      <c r="C49" s="9"/>
      <c r="D49" s="8">
        <v>2006</v>
      </c>
      <c r="E49" s="43"/>
      <c r="F49" s="265" t="str">
        <f t="shared" si="0"/>
        <v>CH5</v>
      </c>
      <c r="G49" s="266"/>
      <c r="H49" s="267"/>
      <c r="J49" s="279"/>
    </row>
    <row r="50" spans="1:10" ht="19.5" customHeight="1">
      <c r="A50" s="263">
        <v>45</v>
      </c>
      <c r="B50" s="265"/>
      <c r="C50" s="9"/>
      <c r="D50" s="8">
        <v>2006</v>
      </c>
      <c r="E50" s="43"/>
      <c r="F50" s="265" t="str">
        <f t="shared" si="0"/>
        <v>CH5</v>
      </c>
      <c r="G50" s="266"/>
      <c r="H50" s="267"/>
      <c r="J50" s="279"/>
    </row>
    <row r="51" spans="1:10" ht="19.5" customHeight="1">
      <c r="A51" s="263">
        <v>46</v>
      </c>
      <c r="B51" s="265"/>
      <c r="C51" s="9"/>
      <c r="D51" s="8">
        <v>2006</v>
      </c>
      <c r="E51" s="43"/>
      <c r="F51" s="265" t="str">
        <f t="shared" si="0"/>
        <v>CH5</v>
      </c>
      <c r="G51" s="266"/>
      <c r="H51" s="267"/>
      <c r="J51" s="279"/>
    </row>
    <row r="52" spans="1:10" ht="19.5" customHeight="1">
      <c r="A52" s="263">
        <v>47</v>
      </c>
      <c r="B52" s="265"/>
      <c r="C52" s="9"/>
      <c r="D52" s="8">
        <v>2006</v>
      </c>
      <c r="E52" s="43"/>
      <c r="F52" s="265" t="str">
        <f t="shared" si="0"/>
        <v>CH5</v>
      </c>
      <c r="G52" s="266"/>
      <c r="H52" s="267"/>
      <c r="J52" s="279"/>
    </row>
    <row r="53" spans="1:10" ht="19.5" customHeight="1">
      <c r="A53" s="263">
        <v>48</v>
      </c>
      <c r="B53" s="265"/>
      <c r="C53" s="9"/>
      <c r="D53" s="8">
        <v>2006</v>
      </c>
      <c r="E53" s="43"/>
      <c r="F53" s="264" t="str">
        <f t="shared" si="0"/>
        <v>CH5</v>
      </c>
      <c r="G53" s="52"/>
      <c r="H53" s="11"/>
      <c r="J53" s="279"/>
    </row>
    <row r="54" spans="1:10" ht="19.5" customHeight="1">
      <c r="A54" s="298">
        <v>49</v>
      </c>
      <c r="B54" s="265"/>
      <c r="C54" s="9"/>
      <c r="D54" s="8">
        <v>2006</v>
      </c>
      <c r="E54" s="43"/>
      <c r="F54" s="265" t="str">
        <f t="shared" si="0"/>
        <v>CH5</v>
      </c>
      <c r="G54" s="266"/>
      <c r="H54" s="267"/>
      <c r="J54" s="279"/>
    </row>
    <row r="55" spans="1:10" s="12" customFormat="1" ht="19.5" customHeight="1">
      <c r="A55" s="263">
        <v>50</v>
      </c>
      <c r="B55" s="264"/>
      <c r="C55" s="9"/>
      <c r="D55" s="8">
        <v>2006</v>
      </c>
      <c r="E55" s="43"/>
      <c r="F55" s="265" t="str">
        <f t="shared" si="0"/>
        <v>CH5</v>
      </c>
      <c r="G55" s="266"/>
      <c r="H55" s="267"/>
      <c r="I55" s="63"/>
      <c r="J55" s="9"/>
    </row>
    <row r="56" spans="1:10" s="12" customFormat="1" ht="19.5" customHeight="1">
      <c r="A56" s="263">
        <v>51</v>
      </c>
      <c r="B56" s="264"/>
      <c r="C56" s="9"/>
      <c r="D56" s="8">
        <v>2006</v>
      </c>
      <c r="E56" s="43"/>
      <c r="F56" s="264" t="str">
        <f t="shared" si="0"/>
        <v>CH5</v>
      </c>
      <c r="G56" s="52"/>
      <c r="H56" s="11"/>
      <c r="I56" s="63"/>
      <c r="J56" s="9"/>
    </row>
    <row r="57" spans="1:9" s="12" customFormat="1" ht="19.5" customHeight="1">
      <c r="A57" s="263">
        <v>52</v>
      </c>
      <c r="B57" s="264"/>
      <c r="C57" s="9"/>
      <c r="D57" s="8">
        <v>2006</v>
      </c>
      <c r="E57" s="43"/>
      <c r="F57" s="264" t="str">
        <f t="shared" si="0"/>
        <v>CH5</v>
      </c>
      <c r="G57" s="52"/>
      <c r="H57" s="11"/>
      <c r="I57" s="63"/>
    </row>
    <row r="58" spans="1:8" ht="19.5" customHeight="1">
      <c r="A58" s="263">
        <v>53</v>
      </c>
      <c r="B58" s="265"/>
      <c r="C58" s="9"/>
      <c r="D58" s="8">
        <v>2006</v>
      </c>
      <c r="E58" s="43"/>
      <c r="F58" s="265" t="str">
        <f t="shared" si="0"/>
        <v>CH5</v>
      </c>
      <c r="G58" s="266"/>
      <c r="H58" s="267"/>
    </row>
    <row r="59" spans="1:8" ht="19.5" customHeight="1">
      <c r="A59" s="298">
        <v>54</v>
      </c>
      <c r="B59" s="265"/>
      <c r="C59" s="9"/>
      <c r="D59" s="8">
        <v>2006</v>
      </c>
      <c r="E59" s="43"/>
      <c r="F59" s="265" t="str">
        <f t="shared" si="0"/>
        <v>CH5</v>
      </c>
      <c r="G59" s="266"/>
      <c r="H59" s="267"/>
    </row>
    <row r="60" spans="1:8" ht="19.5" customHeight="1">
      <c r="A60" s="263">
        <v>55</v>
      </c>
      <c r="B60" s="265"/>
      <c r="C60" s="9"/>
      <c r="D60" s="8">
        <v>2006</v>
      </c>
      <c r="E60" s="43"/>
      <c r="F60" s="265" t="str">
        <f t="shared" si="0"/>
        <v>CH5</v>
      </c>
      <c r="G60" s="266"/>
      <c r="H60" s="267"/>
    </row>
    <row r="61" spans="1:8" ht="19.5" customHeight="1">
      <c r="A61" s="263">
        <v>56</v>
      </c>
      <c r="B61" s="265"/>
      <c r="C61" s="9"/>
      <c r="D61" s="8">
        <v>2006</v>
      </c>
      <c r="E61" s="43"/>
      <c r="F61" s="264" t="str">
        <f t="shared" si="0"/>
        <v>CH5</v>
      </c>
      <c r="G61" s="52"/>
      <c r="H61" s="11"/>
    </row>
    <row r="62" spans="1:8" ht="19.5" customHeight="1">
      <c r="A62" s="263">
        <v>57</v>
      </c>
      <c r="B62" s="265"/>
      <c r="C62" s="9"/>
      <c r="D62" s="8">
        <v>2006</v>
      </c>
      <c r="E62" s="43"/>
      <c r="F62" s="264" t="str">
        <f t="shared" si="0"/>
        <v>CH5</v>
      </c>
      <c r="G62" s="52"/>
      <c r="H62" s="11"/>
    </row>
    <row r="63" spans="1:9" s="12" customFormat="1" ht="19.5" customHeight="1">
      <c r="A63" s="263">
        <v>58</v>
      </c>
      <c r="B63" s="264"/>
      <c r="C63" s="9"/>
      <c r="D63" s="8">
        <v>2006</v>
      </c>
      <c r="E63" s="43"/>
      <c r="F63" s="265" t="str">
        <f t="shared" si="0"/>
        <v>CH5</v>
      </c>
      <c r="G63" s="266"/>
      <c r="H63" s="267"/>
      <c r="I63" s="63"/>
    </row>
    <row r="64" spans="1:9" s="12" customFormat="1" ht="19.5" customHeight="1">
      <c r="A64" s="298">
        <v>59</v>
      </c>
      <c r="B64" s="264"/>
      <c r="C64" s="9"/>
      <c r="D64" s="8">
        <v>2006</v>
      </c>
      <c r="E64" s="43"/>
      <c r="F64" s="264" t="str">
        <f t="shared" si="0"/>
        <v>CH5</v>
      </c>
      <c r="G64" s="52"/>
      <c r="H64" s="11"/>
      <c r="I64" s="63"/>
    </row>
    <row r="65" spans="1:9" s="12" customFormat="1" ht="19.5" customHeight="1">
      <c r="A65" s="263">
        <v>60</v>
      </c>
      <c r="B65" s="264"/>
      <c r="C65" s="9"/>
      <c r="D65" s="8">
        <v>2006</v>
      </c>
      <c r="E65" s="43"/>
      <c r="F65" s="264" t="str">
        <f t="shared" si="0"/>
        <v>CH5</v>
      </c>
      <c r="G65" s="52"/>
      <c r="H65" s="11"/>
      <c r="I65" s="63"/>
    </row>
    <row r="66" spans="1:9" s="12" customFormat="1" ht="19.5" customHeight="1">
      <c r="A66" s="263">
        <v>61</v>
      </c>
      <c r="B66" s="264"/>
      <c r="C66" s="9"/>
      <c r="D66" s="8">
        <v>2006</v>
      </c>
      <c r="E66" s="43"/>
      <c r="F66" s="265" t="str">
        <f t="shared" si="0"/>
        <v>CH5</v>
      </c>
      <c r="G66" s="266"/>
      <c r="H66" s="267"/>
      <c r="I66" s="63"/>
    </row>
    <row r="67" spans="1:9" s="12" customFormat="1" ht="19.5" customHeight="1">
      <c r="A67" s="263">
        <v>62</v>
      </c>
      <c r="B67" s="264"/>
      <c r="C67" s="9"/>
      <c r="D67" s="8">
        <v>2006</v>
      </c>
      <c r="E67" s="43"/>
      <c r="F67" s="265" t="str">
        <f t="shared" si="0"/>
        <v>CH5</v>
      </c>
      <c r="G67" s="266"/>
      <c r="H67" s="267"/>
      <c r="I67" s="63"/>
    </row>
    <row r="68" spans="1:9" s="12" customFormat="1" ht="19.5" customHeight="1">
      <c r="A68" s="263">
        <v>63</v>
      </c>
      <c r="B68" s="264"/>
      <c r="C68" s="9"/>
      <c r="D68" s="8">
        <v>2006</v>
      </c>
      <c r="E68" s="300"/>
      <c r="F68" s="265" t="str">
        <f t="shared" si="0"/>
        <v>CH5</v>
      </c>
      <c r="G68" s="266"/>
      <c r="H68" s="267"/>
      <c r="I68" s="63"/>
    </row>
    <row r="69" spans="1:9" s="12" customFormat="1" ht="19.5" customHeight="1">
      <c r="A69" s="298">
        <v>64</v>
      </c>
      <c r="B69" s="264"/>
      <c r="C69" s="9"/>
      <c r="D69" s="8">
        <v>2006</v>
      </c>
      <c r="E69" s="43"/>
      <c r="F69" s="265" t="str">
        <f t="shared" si="0"/>
        <v>CH5</v>
      </c>
      <c r="G69" s="266"/>
      <c r="H69" s="267"/>
      <c r="I69" s="63"/>
    </row>
    <row r="70" spans="1:9" s="12" customFormat="1" ht="19.5" customHeight="1">
      <c r="A70" s="263">
        <v>65</v>
      </c>
      <c r="B70" s="264"/>
      <c r="C70" s="9"/>
      <c r="D70" s="8">
        <v>2006</v>
      </c>
      <c r="E70" s="43"/>
      <c r="F70" s="265" t="str">
        <f aca="true" t="shared" si="1" ref="F70:F118">IF($E$1-$D70&lt;=4,"CH1",IF($E$1-$D70&lt;=7,"CH2",IF($E$1-$D70&lt;=9,"CH3",IF($E$1-$D70&lt;=11,"CH4",IF($E$1-$D70&lt;=13,"CH5",IF($E$1-$D70&lt;=15,"CH6",IF($E$1-$D70&lt;=17,"CH7","J")))))))</f>
        <v>CH5</v>
      </c>
      <c r="G70" s="266"/>
      <c r="H70" s="267"/>
      <c r="I70" s="63"/>
    </row>
    <row r="71" spans="1:9" s="12" customFormat="1" ht="19.5" customHeight="1">
      <c r="A71" s="263">
        <v>66</v>
      </c>
      <c r="B71" s="264"/>
      <c r="C71" s="9"/>
      <c r="D71" s="8">
        <v>2006</v>
      </c>
      <c r="E71" s="43"/>
      <c r="F71" s="265" t="str">
        <f t="shared" si="1"/>
        <v>CH5</v>
      </c>
      <c r="G71" s="266"/>
      <c r="H71" s="267"/>
      <c r="I71" s="63"/>
    </row>
    <row r="72" spans="1:9" s="12" customFormat="1" ht="19.5" customHeight="1">
      <c r="A72" s="263">
        <v>67</v>
      </c>
      <c r="B72" s="264"/>
      <c r="C72" s="9"/>
      <c r="D72" s="8">
        <v>2006</v>
      </c>
      <c r="E72" s="43"/>
      <c r="F72" s="265" t="str">
        <f t="shared" si="1"/>
        <v>CH5</v>
      </c>
      <c r="G72" s="266"/>
      <c r="H72" s="267"/>
      <c r="I72" s="63"/>
    </row>
    <row r="73" spans="1:9" s="12" customFormat="1" ht="19.5" customHeight="1">
      <c r="A73" s="263">
        <v>68</v>
      </c>
      <c r="B73" s="264"/>
      <c r="C73" s="9"/>
      <c r="D73" s="8">
        <v>2006</v>
      </c>
      <c r="E73" s="43"/>
      <c r="F73" s="265" t="str">
        <f t="shared" si="1"/>
        <v>CH5</v>
      </c>
      <c r="G73" s="266"/>
      <c r="H73" s="267"/>
      <c r="I73" s="63"/>
    </row>
    <row r="74" spans="1:9" s="12" customFormat="1" ht="19.5" customHeight="1">
      <c r="A74" s="298">
        <v>69</v>
      </c>
      <c r="B74" s="264"/>
      <c r="C74" s="9"/>
      <c r="D74" s="8">
        <v>2006</v>
      </c>
      <c r="E74" s="43"/>
      <c r="F74" s="265" t="str">
        <f t="shared" si="1"/>
        <v>CH5</v>
      </c>
      <c r="G74" s="266"/>
      <c r="H74" s="267"/>
      <c r="I74" s="63"/>
    </row>
    <row r="75" spans="1:9" s="12" customFormat="1" ht="19.5" customHeight="1">
      <c r="A75" s="263">
        <v>70</v>
      </c>
      <c r="B75" s="264"/>
      <c r="C75" s="9"/>
      <c r="D75" s="8">
        <v>2006</v>
      </c>
      <c r="E75" s="43"/>
      <c r="F75" s="264" t="str">
        <f t="shared" si="1"/>
        <v>CH5</v>
      </c>
      <c r="G75" s="52"/>
      <c r="H75" s="11"/>
      <c r="I75" s="63"/>
    </row>
    <row r="76" spans="1:9" s="12" customFormat="1" ht="19.5" customHeight="1">
      <c r="A76" s="263">
        <v>71</v>
      </c>
      <c r="B76" s="264"/>
      <c r="C76" s="9"/>
      <c r="D76" s="8">
        <v>2006</v>
      </c>
      <c r="E76" s="43"/>
      <c r="F76" s="265" t="str">
        <f t="shared" si="1"/>
        <v>CH5</v>
      </c>
      <c r="G76" s="266"/>
      <c r="H76" s="267"/>
      <c r="I76" s="63"/>
    </row>
    <row r="77" spans="1:9" s="12" customFormat="1" ht="19.5" customHeight="1">
      <c r="A77" s="263">
        <v>72</v>
      </c>
      <c r="B77" s="264"/>
      <c r="C77" s="9"/>
      <c r="D77" s="8">
        <v>2006</v>
      </c>
      <c r="E77" s="43"/>
      <c r="F77" s="265" t="str">
        <f t="shared" si="1"/>
        <v>CH5</v>
      </c>
      <c r="G77" s="52"/>
      <c r="H77" s="11"/>
      <c r="I77" s="63"/>
    </row>
    <row r="78" spans="1:9" s="12" customFormat="1" ht="19.5" customHeight="1">
      <c r="A78" s="263">
        <v>73</v>
      </c>
      <c r="B78" s="264"/>
      <c r="C78" s="9"/>
      <c r="D78" s="8">
        <v>2006</v>
      </c>
      <c r="E78" s="43"/>
      <c r="F78" s="264" t="str">
        <f t="shared" si="1"/>
        <v>CH5</v>
      </c>
      <c r="G78" s="52"/>
      <c r="H78" s="11"/>
      <c r="I78" s="63"/>
    </row>
    <row r="79" spans="1:9" s="12" customFormat="1" ht="19.5" customHeight="1">
      <c r="A79" s="298">
        <v>74</v>
      </c>
      <c r="B79" s="264"/>
      <c r="C79" s="9"/>
      <c r="D79" s="8">
        <v>2006</v>
      </c>
      <c r="E79" s="43"/>
      <c r="F79" s="264" t="str">
        <f t="shared" si="1"/>
        <v>CH5</v>
      </c>
      <c r="G79" s="52"/>
      <c r="H79" s="11"/>
      <c r="I79" s="63"/>
    </row>
    <row r="80" spans="1:9" s="12" customFormat="1" ht="19.5" customHeight="1">
      <c r="A80" s="263">
        <v>75</v>
      </c>
      <c r="B80" s="264"/>
      <c r="C80" s="9"/>
      <c r="D80" s="8">
        <v>2006</v>
      </c>
      <c r="E80" s="43"/>
      <c r="F80" s="264" t="str">
        <f t="shared" si="1"/>
        <v>CH5</v>
      </c>
      <c r="G80" s="52"/>
      <c r="H80" s="11"/>
      <c r="I80" s="63"/>
    </row>
    <row r="81" spans="1:9" s="12" customFormat="1" ht="19.5" customHeight="1">
      <c r="A81" s="263">
        <v>76</v>
      </c>
      <c r="B81" s="264"/>
      <c r="C81" s="9"/>
      <c r="D81" s="8">
        <v>2006</v>
      </c>
      <c r="E81" s="43"/>
      <c r="F81" s="264" t="str">
        <f t="shared" si="1"/>
        <v>CH5</v>
      </c>
      <c r="G81" s="52"/>
      <c r="H81" s="11"/>
      <c r="I81" s="63"/>
    </row>
    <row r="82" spans="1:9" s="12" customFormat="1" ht="19.5" customHeight="1">
      <c r="A82" s="263">
        <v>77</v>
      </c>
      <c r="B82" s="264"/>
      <c r="C82" s="9"/>
      <c r="D82" s="8">
        <v>2006</v>
      </c>
      <c r="E82" s="43"/>
      <c r="F82" s="265" t="str">
        <f t="shared" si="1"/>
        <v>CH5</v>
      </c>
      <c r="G82" s="52"/>
      <c r="H82" s="11"/>
      <c r="I82" s="63"/>
    </row>
    <row r="83" spans="1:9" s="12" customFormat="1" ht="19.5" customHeight="1">
      <c r="A83" s="263">
        <v>78</v>
      </c>
      <c r="B83" s="264"/>
      <c r="C83" s="9"/>
      <c r="D83" s="8">
        <v>2006</v>
      </c>
      <c r="E83" s="43"/>
      <c r="F83" s="264" t="str">
        <f t="shared" si="1"/>
        <v>CH5</v>
      </c>
      <c r="G83" s="52"/>
      <c r="H83" s="11"/>
      <c r="I83" s="63"/>
    </row>
    <row r="84" spans="1:9" s="12" customFormat="1" ht="19.5" customHeight="1">
      <c r="A84" s="298">
        <v>79</v>
      </c>
      <c r="B84" s="264"/>
      <c r="C84" s="9"/>
      <c r="D84" s="8">
        <v>2006</v>
      </c>
      <c r="E84" s="43"/>
      <c r="F84" s="264" t="str">
        <f t="shared" si="1"/>
        <v>CH5</v>
      </c>
      <c r="G84" s="52"/>
      <c r="H84" s="11"/>
      <c r="I84" s="63"/>
    </row>
    <row r="85" spans="1:9" s="12" customFormat="1" ht="19.5" customHeight="1">
      <c r="A85" s="263">
        <v>80</v>
      </c>
      <c r="B85" s="264"/>
      <c r="C85" s="9"/>
      <c r="D85" s="8">
        <v>2006</v>
      </c>
      <c r="E85" s="43"/>
      <c r="F85" s="264" t="str">
        <f t="shared" si="1"/>
        <v>CH5</v>
      </c>
      <c r="G85" s="52"/>
      <c r="H85" s="11"/>
      <c r="I85" s="63"/>
    </row>
    <row r="86" spans="1:9" s="12" customFormat="1" ht="19.5" customHeight="1">
      <c r="A86" s="263">
        <v>81</v>
      </c>
      <c r="B86" s="264"/>
      <c r="C86" s="9"/>
      <c r="D86" s="8">
        <v>2006</v>
      </c>
      <c r="E86" s="43"/>
      <c r="F86" s="264" t="str">
        <f t="shared" si="1"/>
        <v>CH5</v>
      </c>
      <c r="G86" s="52"/>
      <c r="H86" s="11"/>
      <c r="I86" s="63"/>
    </row>
    <row r="87" spans="1:9" s="12" customFormat="1" ht="19.5" customHeight="1">
      <c r="A87" s="263">
        <v>82</v>
      </c>
      <c r="B87" s="264"/>
      <c r="C87" s="9"/>
      <c r="D87" s="8">
        <v>2006</v>
      </c>
      <c r="E87" s="43"/>
      <c r="F87" s="265" t="str">
        <f t="shared" si="1"/>
        <v>CH5</v>
      </c>
      <c r="G87" s="52"/>
      <c r="H87" s="11"/>
      <c r="I87" s="63"/>
    </row>
    <row r="88" spans="1:9" s="12" customFormat="1" ht="19.5" customHeight="1">
      <c r="A88" s="263">
        <v>83</v>
      </c>
      <c r="B88" s="264"/>
      <c r="C88" s="9"/>
      <c r="D88" s="8">
        <v>2006</v>
      </c>
      <c r="E88" s="43"/>
      <c r="F88" s="264" t="str">
        <f t="shared" si="1"/>
        <v>CH5</v>
      </c>
      <c r="G88" s="52"/>
      <c r="H88" s="11"/>
      <c r="I88" s="63"/>
    </row>
    <row r="89" spans="1:9" s="12" customFormat="1" ht="19.5" customHeight="1">
      <c r="A89" s="298">
        <v>84</v>
      </c>
      <c r="B89" s="264"/>
      <c r="C89" s="9"/>
      <c r="D89" s="8">
        <v>2006</v>
      </c>
      <c r="E89" s="43"/>
      <c r="F89" s="264" t="str">
        <f t="shared" si="1"/>
        <v>CH5</v>
      </c>
      <c r="G89" s="52"/>
      <c r="H89" s="11"/>
      <c r="I89" s="63"/>
    </row>
    <row r="90" spans="1:9" s="12" customFormat="1" ht="19.5" customHeight="1">
      <c r="A90" s="263">
        <v>85</v>
      </c>
      <c r="B90" s="264"/>
      <c r="C90" s="9"/>
      <c r="D90" s="8">
        <v>2006</v>
      </c>
      <c r="E90" s="43"/>
      <c r="F90" s="264" t="str">
        <f t="shared" si="1"/>
        <v>CH5</v>
      </c>
      <c r="G90" s="52"/>
      <c r="H90" s="11"/>
      <c r="I90" s="63"/>
    </row>
    <row r="91" spans="1:9" s="12" customFormat="1" ht="19.5" customHeight="1">
      <c r="A91" s="263">
        <v>86</v>
      </c>
      <c r="B91" s="264"/>
      <c r="C91" s="9"/>
      <c r="D91" s="8">
        <v>2006</v>
      </c>
      <c r="E91" s="43"/>
      <c r="F91" s="264" t="str">
        <f t="shared" si="1"/>
        <v>CH5</v>
      </c>
      <c r="G91" s="52"/>
      <c r="H91" s="11"/>
      <c r="I91" s="63"/>
    </row>
    <row r="92" spans="1:9" s="12" customFormat="1" ht="19.5" customHeight="1">
      <c r="A92" s="263">
        <v>87</v>
      </c>
      <c r="B92" s="264"/>
      <c r="C92" s="9"/>
      <c r="D92" s="8">
        <v>2006</v>
      </c>
      <c r="E92" s="43"/>
      <c r="F92" s="265" t="str">
        <f t="shared" si="1"/>
        <v>CH5</v>
      </c>
      <c r="G92" s="52"/>
      <c r="H92" s="11"/>
      <c r="I92" s="63"/>
    </row>
    <row r="93" spans="1:9" s="12" customFormat="1" ht="19.5" customHeight="1">
      <c r="A93" s="263">
        <v>88</v>
      </c>
      <c r="B93" s="264"/>
      <c r="C93" s="9"/>
      <c r="D93" s="8">
        <v>2006</v>
      </c>
      <c r="E93" s="43"/>
      <c r="F93" s="264" t="str">
        <f t="shared" si="1"/>
        <v>CH5</v>
      </c>
      <c r="G93" s="52"/>
      <c r="H93" s="11"/>
      <c r="I93" s="63"/>
    </row>
    <row r="94" spans="1:9" s="12" customFormat="1" ht="19.5" customHeight="1">
      <c r="A94" s="298">
        <v>89</v>
      </c>
      <c r="B94" s="264"/>
      <c r="C94" s="9"/>
      <c r="D94" s="8">
        <v>2006</v>
      </c>
      <c r="E94" s="43"/>
      <c r="F94" s="264" t="str">
        <f t="shared" si="1"/>
        <v>CH5</v>
      </c>
      <c r="G94" s="52"/>
      <c r="H94" s="11"/>
      <c r="I94" s="63"/>
    </row>
    <row r="95" spans="1:9" s="12" customFormat="1" ht="19.5" customHeight="1">
      <c r="A95" s="263">
        <v>90</v>
      </c>
      <c r="B95" s="264"/>
      <c r="C95" s="9"/>
      <c r="D95" s="8">
        <v>2006</v>
      </c>
      <c r="E95" s="43"/>
      <c r="F95" s="264" t="str">
        <f t="shared" si="1"/>
        <v>CH5</v>
      </c>
      <c r="G95" s="52"/>
      <c r="H95" s="11"/>
      <c r="I95" s="63"/>
    </row>
    <row r="96" spans="1:9" s="12" customFormat="1" ht="19.5" customHeight="1">
      <c r="A96" s="263">
        <v>91</v>
      </c>
      <c r="B96" s="264"/>
      <c r="C96" s="9"/>
      <c r="D96" s="8">
        <v>2006</v>
      </c>
      <c r="E96" s="43"/>
      <c r="F96" s="264" t="str">
        <f t="shared" si="1"/>
        <v>CH5</v>
      </c>
      <c r="G96" s="52"/>
      <c r="H96" s="11"/>
      <c r="I96" s="63"/>
    </row>
    <row r="97" spans="1:9" s="12" customFormat="1" ht="19.5" customHeight="1">
      <c r="A97" s="263">
        <v>92</v>
      </c>
      <c r="B97" s="264"/>
      <c r="C97" s="9"/>
      <c r="D97" s="8">
        <v>2006</v>
      </c>
      <c r="E97" s="43"/>
      <c r="F97" s="265" t="str">
        <f t="shared" si="1"/>
        <v>CH5</v>
      </c>
      <c r="G97" s="52"/>
      <c r="H97" s="11"/>
      <c r="I97" s="63"/>
    </row>
    <row r="98" spans="1:9" s="12" customFormat="1" ht="19.5" customHeight="1">
      <c r="A98" s="263">
        <v>93</v>
      </c>
      <c r="B98" s="264"/>
      <c r="C98" s="9"/>
      <c r="D98" s="8">
        <v>2006</v>
      </c>
      <c r="E98" s="43"/>
      <c r="F98" s="264" t="str">
        <f t="shared" si="1"/>
        <v>CH5</v>
      </c>
      <c r="G98" s="52"/>
      <c r="H98" s="11"/>
      <c r="I98" s="63"/>
    </row>
    <row r="99" spans="1:9" s="12" customFormat="1" ht="19.5" customHeight="1">
      <c r="A99" s="298">
        <v>94</v>
      </c>
      <c r="B99" s="264"/>
      <c r="C99" s="9"/>
      <c r="D99" s="8">
        <v>2006</v>
      </c>
      <c r="E99" s="43"/>
      <c r="F99" s="264" t="str">
        <f t="shared" si="1"/>
        <v>CH5</v>
      </c>
      <c r="G99" s="52"/>
      <c r="H99" s="11"/>
      <c r="I99" s="63"/>
    </row>
    <row r="100" spans="1:9" s="12" customFormat="1" ht="19.5" customHeight="1">
      <c r="A100" s="263">
        <v>95</v>
      </c>
      <c r="B100" s="264"/>
      <c r="C100" s="9"/>
      <c r="D100" s="8">
        <v>2006</v>
      </c>
      <c r="E100" s="43"/>
      <c r="F100" s="264" t="str">
        <f t="shared" si="1"/>
        <v>CH5</v>
      </c>
      <c r="G100" s="52"/>
      <c r="H100" s="11"/>
      <c r="I100" s="63"/>
    </row>
    <row r="101" spans="1:9" s="12" customFormat="1" ht="19.5" customHeight="1">
      <c r="A101" s="263">
        <v>96</v>
      </c>
      <c r="B101" s="264"/>
      <c r="C101" s="9"/>
      <c r="D101" s="8">
        <v>2006</v>
      </c>
      <c r="E101" s="43"/>
      <c r="F101" s="264" t="str">
        <f t="shared" si="1"/>
        <v>CH5</v>
      </c>
      <c r="G101" s="52"/>
      <c r="H101" s="11"/>
      <c r="I101" s="63"/>
    </row>
    <row r="102" spans="1:9" s="12" customFormat="1" ht="19.5" customHeight="1">
      <c r="A102" s="263">
        <v>97</v>
      </c>
      <c r="B102" s="264"/>
      <c r="C102" s="9"/>
      <c r="D102" s="8">
        <v>2006</v>
      </c>
      <c r="E102" s="43"/>
      <c r="F102" s="265" t="str">
        <f t="shared" si="1"/>
        <v>CH5</v>
      </c>
      <c r="G102" s="52"/>
      <c r="H102" s="11"/>
      <c r="I102" s="63"/>
    </row>
    <row r="103" spans="1:9" s="12" customFormat="1" ht="19.5" customHeight="1">
      <c r="A103" s="263">
        <v>98</v>
      </c>
      <c r="B103" s="264"/>
      <c r="C103" s="9"/>
      <c r="D103" s="8">
        <v>2006</v>
      </c>
      <c r="E103" s="43"/>
      <c r="F103" s="264" t="str">
        <f t="shared" si="1"/>
        <v>CH5</v>
      </c>
      <c r="G103" s="52"/>
      <c r="H103" s="11"/>
      <c r="I103" s="63"/>
    </row>
    <row r="104" spans="1:9" s="12" customFormat="1" ht="19.5" customHeight="1">
      <c r="A104" s="298">
        <v>99</v>
      </c>
      <c r="B104" s="264"/>
      <c r="C104" s="9"/>
      <c r="D104" s="8">
        <v>2006</v>
      </c>
      <c r="E104" s="43"/>
      <c r="F104" s="264" t="str">
        <f t="shared" si="1"/>
        <v>CH5</v>
      </c>
      <c r="G104" s="52"/>
      <c r="H104" s="11"/>
      <c r="I104" s="63"/>
    </row>
    <row r="105" spans="1:9" s="12" customFormat="1" ht="19.5" customHeight="1">
      <c r="A105" s="263">
        <v>100</v>
      </c>
      <c r="B105" s="264"/>
      <c r="C105" s="9"/>
      <c r="D105" s="8">
        <v>2006</v>
      </c>
      <c r="E105" s="43"/>
      <c r="F105" s="264" t="str">
        <f t="shared" si="1"/>
        <v>CH5</v>
      </c>
      <c r="G105" s="52"/>
      <c r="H105" s="11"/>
      <c r="I105" s="63"/>
    </row>
    <row r="106" spans="1:9" s="12" customFormat="1" ht="19.5" customHeight="1">
      <c r="A106" s="263">
        <v>101</v>
      </c>
      <c r="B106" s="264"/>
      <c r="C106" s="9"/>
      <c r="D106" s="8">
        <v>2006</v>
      </c>
      <c r="E106" s="43"/>
      <c r="F106" s="265" t="str">
        <f t="shared" si="1"/>
        <v>CH5</v>
      </c>
      <c r="G106" s="52"/>
      <c r="H106" s="11"/>
      <c r="I106" s="63"/>
    </row>
    <row r="107" spans="1:9" s="12" customFormat="1" ht="19.5" customHeight="1">
      <c r="A107" s="263">
        <v>102</v>
      </c>
      <c r="B107" s="264"/>
      <c r="C107" s="9"/>
      <c r="D107" s="8">
        <v>2006</v>
      </c>
      <c r="E107" s="43"/>
      <c r="F107" s="264" t="str">
        <f t="shared" si="1"/>
        <v>CH5</v>
      </c>
      <c r="G107" s="52"/>
      <c r="H107" s="11"/>
      <c r="I107" s="63"/>
    </row>
    <row r="108" spans="1:9" s="12" customFormat="1" ht="19.5" customHeight="1">
      <c r="A108" s="263">
        <v>103</v>
      </c>
      <c r="B108" s="265"/>
      <c r="C108" s="279"/>
      <c r="D108" s="8">
        <v>2006</v>
      </c>
      <c r="E108" s="279"/>
      <c r="F108" s="265" t="s">
        <v>474</v>
      </c>
      <c r="G108" s="52"/>
      <c r="H108" s="11"/>
      <c r="I108" s="63"/>
    </row>
    <row r="109" spans="1:9" s="12" customFormat="1" ht="19.5" customHeight="1">
      <c r="A109" s="298">
        <v>104</v>
      </c>
      <c r="B109" s="264"/>
      <c r="C109" s="9"/>
      <c r="D109" s="8">
        <v>2006</v>
      </c>
      <c r="E109" s="43"/>
      <c r="F109" s="264" t="str">
        <f t="shared" si="1"/>
        <v>CH5</v>
      </c>
      <c r="G109" s="52"/>
      <c r="H109" s="11"/>
      <c r="I109" s="63"/>
    </row>
    <row r="110" spans="1:9" s="12" customFormat="1" ht="19.5" customHeight="1">
      <c r="A110" s="263">
        <v>105</v>
      </c>
      <c r="B110" s="264"/>
      <c r="C110" s="9"/>
      <c r="D110" s="8">
        <v>2006</v>
      </c>
      <c r="E110" s="43"/>
      <c r="F110" s="264" t="str">
        <f t="shared" si="1"/>
        <v>CH5</v>
      </c>
      <c r="G110" s="52"/>
      <c r="H110" s="11"/>
      <c r="I110" s="63"/>
    </row>
    <row r="111" spans="1:9" s="12" customFormat="1" ht="19.5" customHeight="1">
      <c r="A111" s="263">
        <v>106</v>
      </c>
      <c r="B111" s="264"/>
      <c r="C111" s="9"/>
      <c r="D111" s="8">
        <v>2006</v>
      </c>
      <c r="E111" s="43"/>
      <c r="F111" s="264" t="str">
        <f t="shared" si="1"/>
        <v>CH5</v>
      </c>
      <c r="G111" s="52"/>
      <c r="H111" s="11"/>
      <c r="I111" s="63"/>
    </row>
    <row r="112" spans="1:9" s="12" customFormat="1" ht="19.5" customHeight="1">
      <c r="A112" s="263">
        <v>107</v>
      </c>
      <c r="B112" s="264"/>
      <c r="C112" s="9"/>
      <c r="D112" s="8">
        <v>2006</v>
      </c>
      <c r="E112" s="43"/>
      <c r="F112" s="265" t="str">
        <f t="shared" si="1"/>
        <v>CH5</v>
      </c>
      <c r="G112" s="52"/>
      <c r="H112" s="11"/>
      <c r="I112" s="63"/>
    </row>
    <row r="113" spans="1:9" s="12" customFormat="1" ht="19.5" customHeight="1">
      <c r="A113" s="263">
        <v>108</v>
      </c>
      <c r="B113" s="264"/>
      <c r="C113" s="9"/>
      <c r="D113" s="8">
        <v>2006</v>
      </c>
      <c r="E113" s="43"/>
      <c r="F113" s="264" t="str">
        <f t="shared" si="1"/>
        <v>CH5</v>
      </c>
      <c r="G113" s="52"/>
      <c r="H113" s="11"/>
      <c r="I113" s="63"/>
    </row>
    <row r="114" spans="1:9" s="12" customFormat="1" ht="19.5" customHeight="1">
      <c r="A114" s="298">
        <v>109</v>
      </c>
      <c r="B114" s="264"/>
      <c r="C114" s="9"/>
      <c r="D114" s="8">
        <v>2006</v>
      </c>
      <c r="E114" s="43"/>
      <c r="F114" s="264" t="str">
        <f t="shared" si="1"/>
        <v>CH5</v>
      </c>
      <c r="G114" s="52"/>
      <c r="H114" s="11"/>
      <c r="I114" s="63"/>
    </row>
    <row r="115" spans="1:9" s="12" customFormat="1" ht="19.5" customHeight="1">
      <c r="A115" s="263">
        <v>110</v>
      </c>
      <c r="B115" s="264"/>
      <c r="C115" s="9"/>
      <c r="D115" s="8">
        <v>2006</v>
      </c>
      <c r="E115" s="43"/>
      <c r="F115" s="264" t="str">
        <f t="shared" si="1"/>
        <v>CH5</v>
      </c>
      <c r="G115" s="52"/>
      <c r="H115" s="11"/>
      <c r="I115" s="63"/>
    </row>
    <row r="116" spans="1:9" s="12" customFormat="1" ht="19.5" customHeight="1">
      <c r="A116" s="263">
        <v>111</v>
      </c>
      <c r="B116" s="264"/>
      <c r="C116" s="9"/>
      <c r="D116" s="8">
        <v>2006</v>
      </c>
      <c r="E116" s="43"/>
      <c r="F116" s="265" t="str">
        <f t="shared" si="1"/>
        <v>CH5</v>
      </c>
      <c r="G116" s="52"/>
      <c r="H116" s="11"/>
      <c r="I116" s="63"/>
    </row>
    <row r="117" spans="1:9" s="12" customFormat="1" ht="19.5" customHeight="1">
      <c r="A117" s="263">
        <v>112</v>
      </c>
      <c r="B117" s="264"/>
      <c r="C117" s="9"/>
      <c r="D117" s="8">
        <v>2006</v>
      </c>
      <c r="E117" s="43"/>
      <c r="F117" s="264" t="str">
        <f t="shared" si="1"/>
        <v>CH5</v>
      </c>
      <c r="G117" s="52"/>
      <c r="H117" s="11"/>
      <c r="I117" s="63"/>
    </row>
    <row r="118" spans="1:9" s="12" customFormat="1" ht="19.5" customHeight="1">
      <c r="A118" s="263">
        <v>113</v>
      </c>
      <c r="B118" s="264"/>
      <c r="C118" s="9"/>
      <c r="D118" s="8">
        <v>2006</v>
      </c>
      <c r="E118" s="43"/>
      <c r="F118" s="264" t="str">
        <f t="shared" si="1"/>
        <v>CH5</v>
      </c>
      <c r="G118" s="52"/>
      <c r="H118" s="11"/>
      <c r="I118" s="63"/>
    </row>
    <row r="119" spans="5:8" ht="15" customHeight="1">
      <c r="E119" s="45"/>
      <c r="G119" s="51"/>
      <c r="H119" s="301"/>
    </row>
    <row r="120" spans="1:9" s="3" customFormat="1" ht="15" customHeight="1">
      <c r="A120" s="3" t="s">
        <v>422</v>
      </c>
      <c r="B120" s="49"/>
      <c r="C120" s="1"/>
      <c r="D120" s="49"/>
      <c r="E120" s="5"/>
      <c r="F120" s="49"/>
      <c r="G120" s="49"/>
      <c r="H120" s="289"/>
      <c r="I120" s="49"/>
    </row>
  </sheetData>
  <sheetProtection/>
  <mergeCells count="3">
    <mergeCell ref="A2:H2"/>
    <mergeCell ref="A3:H3"/>
    <mergeCell ref="A4:B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2.7109375" style="0" customWidth="1"/>
    <col min="2" max="2" width="8.140625" style="0" customWidth="1"/>
    <col min="3" max="3" width="28.28125" style="0" customWidth="1"/>
    <col min="4" max="4" width="17.28125" style="0" customWidth="1"/>
    <col min="5" max="5" width="13.57421875" style="0" customWidth="1"/>
    <col min="6" max="6" width="16.00390625" style="0" customWidth="1"/>
  </cols>
  <sheetData>
    <row r="1" spans="1:6" ht="19.5" customHeight="1">
      <c r="A1" s="385" t="s">
        <v>486</v>
      </c>
      <c r="B1" s="386"/>
      <c r="C1" s="386"/>
      <c r="D1" s="386"/>
      <c r="E1" s="386"/>
      <c r="F1" s="387"/>
    </row>
    <row r="2" spans="1:6" ht="19.5" customHeight="1">
      <c r="A2" s="388" t="s">
        <v>95</v>
      </c>
      <c r="B2" s="388"/>
      <c r="C2" s="388"/>
      <c r="D2" s="389" t="s">
        <v>487</v>
      </c>
      <c r="E2" s="390" t="s">
        <v>488</v>
      </c>
      <c r="F2" s="391" t="s">
        <v>489</v>
      </c>
    </row>
    <row r="3" spans="1:6" ht="19.5" customHeight="1">
      <c r="A3" s="392" t="s">
        <v>490</v>
      </c>
      <c r="B3" s="393" t="s">
        <v>491</v>
      </c>
      <c r="C3" s="394" t="s">
        <v>492</v>
      </c>
      <c r="D3" s="389" t="s">
        <v>493</v>
      </c>
      <c r="E3" s="395" t="s">
        <v>494</v>
      </c>
      <c r="F3" s="392" t="s">
        <v>495</v>
      </c>
    </row>
    <row r="4" spans="1:6" ht="19.5" customHeight="1">
      <c r="A4" s="392" t="s">
        <v>496</v>
      </c>
      <c r="B4" s="393" t="s">
        <v>497</v>
      </c>
      <c r="C4" s="394" t="s">
        <v>498</v>
      </c>
      <c r="D4" s="389" t="s">
        <v>493</v>
      </c>
      <c r="E4" s="395" t="s">
        <v>494</v>
      </c>
      <c r="F4" s="392" t="s">
        <v>495</v>
      </c>
    </row>
    <row r="5" spans="1:6" ht="19.5" customHeight="1">
      <c r="A5" s="392" t="s">
        <v>499</v>
      </c>
      <c r="B5" s="393" t="s">
        <v>500</v>
      </c>
      <c r="C5" s="394" t="s">
        <v>501</v>
      </c>
      <c r="D5" s="389" t="s">
        <v>502</v>
      </c>
      <c r="E5" s="395" t="s">
        <v>494</v>
      </c>
      <c r="F5" s="392" t="s">
        <v>503</v>
      </c>
    </row>
    <row r="6" spans="1:6" ht="19.5" customHeight="1">
      <c r="A6" s="392" t="s">
        <v>504</v>
      </c>
      <c r="B6" s="393" t="s">
        <v>505</v>
      </c>
      <c r="C6" s="394" t="s">
        <v>506</v>
      </c>
      <c r="D6" s="389" t="s">
        <v>502</v>
      </c>
      <c r="E6" s="395" t="s">
        <v>494</v>
      </c>
      <c r="F6" s="392" t="s">
        <v>503</v>
      </c>
    </row>
    <row r="7" spans="1:6" ht="19.5" customHeight="1">
      <c r="A7" s="392" t="s">
        <v>507</v>
      </c>
      <c r="B7" s="393" t="s">
        <v>508</v>
      </c>
      <c r="C7" s="394" t="s">
        <v>509</v>
      </c>
      <c r="D7" s="389" t="s">
        <v>510</v>
      </c>
      <c r="E7" s="395" t="s">
        <v>511</v>
      </c>
      <c r="F7" s="392" t="s">
        <v>512</v>
      </c>
    </row>
    <row r="8" spans="1:6" ht="19.5" customHeight="1">
      <c r="A8" s="392" t="s">
        <v>513</v>
      </c>
      <c r="B8" s="393" t="s">
        <v>514</v>
      </c>
      <c r="C8" s="394" t="s">
        <v>515</v>
      </c>
      <c r="D8" s="389" t="s">
        <v>516</v>
      </c>
      <c r="E8" s="395" t="s">
        <v>511</v>
      </c>
      <c r="F8" s="392" t="s">
        <v>512</v>
      </c>
    </row>
    <row r="9" spans="1:6" ht="19.5" customHeight="1">
      <c r="A9" s="392" t="s">
        <v>517</v>
      </c>
      <c r="B9" s="393" t="s">
        <v>518</v>
      </c>
      <c r="C9" s="394" t="s">
        <v>519</v>
      </c>
      <c r="D9" s="389" t="s">
        <v>520</v>
      </c>
      <c r="E9" s="395" t="s">
        <v>521</v>
      </c>
      <c r="F9" s="392" t="s">
        <v>522</v>
      </c>
    </row>
    <row r="10" spans="1:6" ht="19.5" customHeight="1">
      <c r="A10" s="392" t="s">
        <v>523</v>
      </c>
      <c r="B10" s="393" t="s">
        <v>524</v>
      </c>
      <c r="C10" s="394" t="s">
        <v>525</v>
      </c>
      <c r="D10" s="389" t="s">
        <v>520</v>
      </c>
      <c r="E10" s="395" t="s">
        <v>521</v>
      </c>
      <c r="F10" s="392" t="s">
        <v>522</v>
      </c>
    </row>
    <row r="11" spans="1:6" ht="19.5" customHeight="1">
      <c r="A11" s="392" t="s">
        <v>526</v>
      </c>
      <c r="B11" s="393" t="s">
        <v>527</v>
      </c>
      <c r="C11" s="394" t="s">
        <v>528</v>
      </c>
      <c r="D11" s="389" t="s">
        <v>529</v>
      </c>
      <c r="E11" s="395" t="s">
        <v>530</v>
      </c>
      <c r="F11" s="392" t="s">
        <v>531</v>
      </c>
    </row>
    <row r="12" spans="1:6" ht="19.5" customHeight="1">
      <c r="A12" s="392" t="s">
        <v>532</v>
      </c>
      <c r="B12" s="393" t="s">
        <v>533</v>
      </c>
      <c r="C12" s="394" t="s">
        <v>534</v>
      </c>
      <c r="D12" s="389" t="s">
        <v>535</v>
      </c>
      <c r="E12" s="395" t="s">
        <v>530</v>
      </c>
      <c r="F12" s="392" t="s">
        <v>531</v>
      </c>
    </row>
    <row r="13" spans="1:6" ht="19.5" customHeight="1">
      <c r="A13" s="392" t="s">
        <v>536</v>
      </c>
      <c r="B13" s="393" t="s">
        <v>537</v>
      </c>
      <c r="C13" s="394" t="s">
        <v>538</v>
      </c>
      <c r="D13" s="389" t="s">
        <v>539</v>
      </c>
      <c r="E13" s="395" t="s">
        <v>540</v>
      </c>
      <c r="F13" s="392" t="s">
        <v>541</v>
      </c>
    </row>
    <row r="14" spans="1:6" ht="19.5" customHeight="1">
      <c r="A14" s="392" t="s">
        <v>542</v>
      </c>
      <c r="B14" s="393" t="s">
        <v>543</v>
      </c>
      <c r="C14" s="394" t="s">
        <v>544</v>
      </c>
      <c r="D14" s="389" t="s">
        <v>539</v>
      </c>
      <c r="E14" s="396" t="s">
        <v>540</v>
      </c>
      <c r="F14" s="392" t="s">
        <v>541</v>
      </c>
    </row>
    <row r="15" spans="1:6" ht="19.5" customHeight="1">
      <c r="A15" s="392" t="s">
        <v>545</v>
      </c>
      <c r="B15" s="393" t="s">
        <v>546</v>
      </c>
      <c r="C15" s="394" t="s">
        <v>547</v>
      </c>
      <c r="D15" s="389" t="s">
        <v>548</v>
      </c>
      <c r="E15" s="395" t="s">
        <v>549</v>
      </c>
      <c r="F15" s="392" t="s">
        <v>550</v>
      </c>
    </row>
    <row r="16" spans="1:6" ht="19.5" customHeight="1">
      <c r="A16" s="392" t="s">
        <v>551</v>
      </c>
      <c r="B16" s="393" t="s">
        <v>552</v>
      </c>
      <c r="C16" s="394" t="s">
        <v>553</v>
      </c>
      <c r="D16" s="389" t="s">
        <v>554</v>
      </c>
      <c r="E16" s="395" t="s">
        <v>549</v>
      </c>
      <c r="F16" s="392" t="s">
        <v>550</v>
      </c>
    </row>
    <row r="17" ht="15.75">
      <c r="A17" s="397"/>
    </row>
  </sheetData>
  <sheetProtection/>
  <mergeCells count="2">
    <mergeCell ref="A1:F1"/>
    <mergeCell ref="A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vysledky</dc:subject>
  <dc:creator>kem-bucova_a</dc:creator>
  <cp:keywords/>
  <dc:description/>
  <cp:lastModifiedBy>Asus</cp:lastModifiedBy>
  <cp:lastPrinted>2019-09-22T14:48:38Z</cp:lastPrinted>
  <dcterms:created xsi:type="dcterms:W3CDTF">2006-08-10T15:02:00Z</dcterms:created>
  <dcterms:modified xsi:type="dcterms:W3CDTF">2019-09-23T22:35:47Z</dcterms:modified>
  <cp:category/>
  <cp:version/>
  <cp:contentType/>
  <cp:contentStatus/>
</cp:coreProperties>
</file>